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embeddings/oleObject7.bin" ContentType="application/vnd.openxmlformats-officedocument.oleObject"/>
  <Override PartName="/xl/comments1.xml" ContentType="application/vnd.openxmlformats-officedocument.spreadsheetml.comments+xml"/>
  <Override PartName="/xl/drawings/drawing10.xml" ContentType="application/vnd.openxmlformats-officedocument.drawing+xml"/>
  <Override PartName="/xl/embeddings/oleObject8.bin" ContentType="application/vnd.openxmlformats-officedocument.oleObject"/>
  <Override PartName="/xl/comments2.xml" ContentType="application/vnd.openxmlformats-officedocument.spreadsheetml.comments+xml"/>
  <Override PartName="/xl/drawings/drawing11.xml" ContentType="application/vnd.openxmlformats-officedocument.drawing+xml"/>
  <Override PartName="/xl/embeddings/oleObject9.bin" ContentType="application/vnd.openxmlformats-officedocument.oleObject"/>
  <Override PartName="/xl/comments3.xml" ContentType="application/vnd.openxmlformats-officedocument.spreadsheetml.comments+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10.3.177.152\共有フォルダ2\21延岡製造所\03延岡製造所社内共有用\★製造課共通\【40】安全活動\【11】異常処置報告書\2022年度異常処置報告書\"/>
    </mc:Choice>
  </mc:AlternateContent>
  <xr:revisionPtr revIDLastSave="0" documentId="13_ncr:1_{99FC6FB4-C520-47C3-A67B-10AB133DF602}" xr6:coauthVersionLast="47" xr6:coauthVersionMax="47" xr10:uidLastSave="{00000000-0000-0000-0000-000000000000}"/>
  <bookViews>
    <workbookView xWindow="-110" yWindow="-110" windowWidth="19420" windowHeight="10420" tabRatio="742" xr2:uid="{8FDBB297-8634-4A88-9F92-E53EAFD10D14}"/>
  </bookViews>
  <sheets>
    <sheet name="報告書 " sheetId="15" r:id="rId1"/>
    <sheet name="工程再開品質評価" sheetId="30" r:id="rId2"/>
    <sheet name="復旧対応報告" sheetId="31" r:id="rId3"/>
    <sheet name="復旧に向けた対応事項" sheetId="17" r:id="rId4"/>
    <sheet name="ATBCブロックフォロー(着色写真付き)" sheetId="23" r:id="rId5"/>
    <sheet name="着色写真" sheetId="24" r:id="rId6"/>
    <sheet name="ATBC-BF " sheetId="18" r:id="rId7"/>
    <sheet name="ATBC-BF (着色写真)" sheetId="22" r:id="rId8"/>
    <sheet name="スケジュール22.12" sheetId="20" r:id="rId9"/>
    <sheet name="スケジュール23.1（13日入荷）" sheetId="21" r:id="rId10"/>
    <sheet name="23.1 (18日入荷)" sheetId="25" r:id="rId11"/>
    <sheet name="12.28　確認" sheetId="26" r:id="rId12"/>
    <sheet name="E化トルエン留去経時変化" sheetId="28" r:id="rId13"/>
    <sheet name="ストレーナー確認" sheetId="29" r:id="rId14"/>
  </sheets>
  <externalReferences>
    <externalReference r:id="rId15"/>
    <externalReference r:id="rId16"/>
    <externalReference r:id="rId17"/>
    <externalReference r:id="rId18"/>
    <externalReference r:id="rId19"/>
  </externalReferences>
  <definedNames>
    <definedName name="___________key2" hidden="1">#REF!</definedName>
    <definedName name="__________key2" localSheetId="10" hidden="1">#REF!</definedName>
    <definedName name="_________key2" hidden="1">#REF!</definedName>
    <definedName name="________key2" localSheetId="7" hidden="1">#REF!</definedName>
    <definedName name="_______key2" hidden="1">#REF!</definedName>
    <definedName name="______key2" localSheetId="9" hidden="1">#REF!</definedName>
    <definedName name="_____key2" hidden="1">#REF!</definedName>
    <definedName name="____key2" hidden="1">#REF!</definedName>
    <definedName name="___key2" localSheetId="8" hidden="1">#REF!</definedName>
    <definedName name="__123Graph_A" localSheetId="10" hidden="1">[1]比較!#REF!</definedName>
    <definedName name="__123Graph_A" localSheetId="6" hidden="1">[2]比較!#REF!</definedName>
    <definedName name="__123Graph_A" localSheetId="7" hidden="1">[2]比較!#REF!</definedName>
    <definedName name="__123Graph_A" localSheetId="8" hidden="1">[1]比較!#REF!</definedName>
    <definedName name="__123Graph_A" localSheetId="9" hidden="1">[1]比較!#REF!</definedName>
    <definedName name="__123Graph_A" hidden="1">[1]比較!#REF!</definedName>
    <definedName name="__123Graph_A売上高推移92K" localSheetId="10" hidden="1">[1]比較!#REF!</definedName>
    <definedName name="__123Graph_A売上高推移92K" localSheetId="6" hidden="1">[2]比較!#REF!</definedName>
    <definedName name="__123Graph_A売上高推移92K" localSheetId="7" hidden="1">[2]比較!#REF!</definedName>
    <definedName name="__123Graph_A売上高推移92K" localSheetId="8" hidden="1">[1]比較!#REF!</definedName>
    <definedName name="__123Graph_A売上高推移92K" localSheetId="9" hidden="1">[1]比較!#REF!</definedName>
    <definedName name="__123Graph_A売上高推移92K" hidden="1">[1]比較!#REF!</definedName>
    <definedName name="__123Graph_A売上国内酵素" localSheetId="10" hidden="1">[1]比較!#REF!</definedName>
    <definedName name="__123Graph_A売上国内酵素" localSheetId="6" hidden="1">[2]比較!#REF!</definedName>
    <definedName name="__123Graph_A売上国内酵素" localSheetId="7" hidden="1">[2]比較!#REF!</definedName>
    <definedName name="__123Graph_A売上国内酵素" localSheetId="8" hidden="1">[1]比較!#REF!</definedName>
    <definedName name="__123Graph_A売上国内酵素" localSheetId="9" hidden="1">[1]比較!#REF!</definedName>
    <definedName name="__123Graph_A売上国内酵素" hidden="1">[1]比較!#REF!</definedName>
    <definedName name="__123Graph_B" localSheetId="10" hidden="1">[1]比較!#REF!</definedName>
    <definedName name="__123Graph_B" localSheetId="6" hidden="1">[2]比較!#REF!</definedName>
    <definedName name="__123Graph_B" localSheetId="7" hidden="1">[2]比較!#REF!</definedName>
    <definedName name="__123Graph_B" localSheetId="8" hidden="1">[1]比較!#REF!</definedName>
    <definedName name="__123Graph_B" localSheetId="9" hidden="1">[1]比較!#REF!</definedName>
    <definedName name="__123Graph_B" hidden="1">[1]比較!#REF!</definedName>
    <definedName name="__123Graph_B売上高推移1" localSheetId="10" hidden="1">[1]比較!#REF!</definedName>
    <definedName name="__123Graph_B売上高推移1" localSheetId="6" hidden="1">[2]比較!#REF!</definedName>
    <definedName name="__123Graph_B売上高推移1" localSheetId="7" hidden="1">[2]比較!#REF!</definedName>
    <definedName name="__123Graph_B売上高推移1" localSheetId="8" hidden="1">[1]比較!#REF!</definedName>
    <definedName name="__123Graph_B売上高推移1" localSheetId="9" hidden="1">[1]比較!#REF!</definedName>
    <definedName name="__123Graph_B売上高推移1" hidden="1">[1]比較!#REF!</definedName>
    <definedName name="__123Graph_B売上高推移92K" localSheetId="10" hidden="1">[1]比較!#REF!</definedName>
    <definedName name="__123Graph_B売上高推移92K" localSheetId="6" hidden="1">[2]比較!#REF!</definedName>
    <definedName name="__123Graph_B売上高推移92K" localSheetId="7" hidden="1">[2]比較!#REF!</definedName>
    <definedName name="__123Graph_B売上高推移92K" localSheetId="8" hidden="1">[1]比較!#REF!</definedName>
    <definedName name="__123Graph_B売上高推移92K" localSheetId="9" hidden="1">[1]比較!#REF!</definedName>
    <definedName name="__123Graph_B売上高推移92K" hidden="1">[1]比較!#REF!</definedName>
    <definedName name="__123Graph_B売上国内酵素" localSheetId="10" hidden="1">[1]比較!#REF!</definedName>
    <definedName name="__123Graph_B売上国内酵素" localSheetId="6" hidden="1">[2]比較!#REF!</definedName>
    <definedName name="__123Graph_B売上国内酵素" localSheetId="7" hidden="1">[2]比較!#REF!</definedName>
    <definedName name="__123Graph_B売上国内酵素" localSheetId="8" hidden="1">[1]比較!#REF!</definedName>
    <definedName name="__123Graph_B売上国内酵素" localSheetId="9" hidden="1">[1]比較!#REF!</definedName>
    <definedName name="__123Graph_B売上国内酵素" hidden="1">[1]比較!#REF!</definedName>
    <definedName name="__123Graph_C" localSheetId="10" hidden="1">[1]比較!#REF!</definedName>
    <definedName name="__123Graph_C" localSheetId="6" hidden="1">[2]比較!#REF!</definedName>
    <definedName name="__123Graph_C" localSheetId="7" hidden="1">[2]比較!#REF!</definedName>
    <definedName name="__123Graph_C" localSheetId="8" hidden="1">[1]比較!#REF!</definedName>
    <definedName name="__123Graph_C" localSheetId="9" hidden="1">[1]比較!#REF!</definedName>
    <definedName name="__123Graph_C" hidden="1">[1]比較!#REF!</definedName>
    <definedName name="__123Graph_C売上高推移1" localSheetId="10" hidden="1">[1]比較!#REF!</definedName>
    <definedName name="__123Graph_C売上高推移1" localSheetId="6" hidden="1">[2]比較!#REF!</definedName>
    <definedName name="__123Graph_C売上高推移1" localSheetId="7" hidden="1">[2]比較!#REF!</definedName>
    <definedName name="__123Graph_C売上高推移1" localSheetId="8" hidden="1">[1]比較!#REF!</definedName>
    <definedName name="__123Graph_C売上高推移1" localSheetId="9" hidden="1">[1]比較!#REF!</definedName>
    <definedName name="__123Graph_C売上高推移1" hidden="1">[1]比較!#REF!</definedName>
    <definedName name="__123Graph_C売上高推移92K" localSheetId="10" hidden="1">[1]比較!#REF!</definedName>
    <definedName name="__123Graph_C売上高推移92K" localSheetId="6" hidden="1">[2]比較!#REF!</definedName>
    <definedName name="__123Graph_C売上高推移92K" localSheetId="7" hidden="1">[2]比較!#REF!</definedName>
    <definedName name="__123Graph_C売上高推移92K" localSheetId="8" hidden="1">[1]比較!#REF!</definedName>
    <definedName name="__123Graph_C売上高推移92K" localSheetId="9" hidden="1">[1]比較!#REF!</definedName>
    <definedName name="__123Graph_C売上高推移92K" hidden="1">[1]比較!#REF!</definedName>
    <definedName name="__123Graph_C売上国内酵素" localSheetId="10" hidden="1">[1]比較!#REF!</definedName>
    <definedName name="__123Graph_C売上国内酵素" localSheetId="6" hidden="1">[2]比較!#REF!</definedName>
    <definedName name="__123Graph_C売上国内酵素" localSheetId="7" hidden="1">[2]比較!#REF!</definedName>
    <definedName name="__123Graph_C売上国内酵素" localSheetId="8" hidden="1">[1]比較!#REF!</definedName>
    <definedName name="__123Graph_C売上国内酵素" localSheetId="9" hidden="1">[1]比較!#REF!</definedName>
    <definedName name="__123Graph_C売上国内酵素" hidden="1">[1]比較!#REF!</definedName>
    <definedName name="__123Graph_D" localSheetId="10" hidden="1">[1]比較!#REF!</definedName>
    <definedName name="__123Graph_D" localSheetId="6" hidden="1">[2]比較!#REF!</definedName>
    <definedName name="__123Graph_D" localSheetId="7" hidden="1">[2]比較!#REF!</definedName>
    <definedName name="__123Graph_D" localSheetId="8" hidden="1">[1]比較!#REF!</definedName>
    <definedName name="__123Graph_D" localSheetId="9" hidden="1">[1]比較!#REF!</definedName>
    <definedName name="__123Graph_D" hidden="1">[1]比較!#REF!</definedName>
    <definedName name="__123Graph_D売上高推移1" localSheetId="10" hidden="1">[1]比較!#REF!</definedName>
    <definedName name="__123Graph_D売上高推移1" localSheetId="6" hidden="1">[2]比較!#REF!</definedName>
    <definedName name="__123Graph_D売上高推移1" localSheetId="7" hidden="1">[2]比較!#REF!</definedName>
    <definedName name="__123Graph_D売上高推移1" localSheetId="8" hidden="1">[1]比較!#REF!</definedName>
    <definedName name="__123Graph_D売上高推移1" localSheetId="9" hidden="1">[1]比較!#REF!</definedName>
    <definedName name="__123Graph_D売上高推移1" hidden="1">[1]比較!#REF!</definedName>
    <definedName name="__123Graph_D売上高推移92K" localSheetId="10" hidden="1">[1]比較!#REF!</definedName>
    <definedName name="__123Graph_D売上高推移92K" localSheetId="6" hidden="1">[2]比較!#REF!</definedName>
    <definedName name="__123Graph_D売上高推移92K" localSheetId="7" hidden="1">[2]比較!#REF!</definedName>
    <definedName name="__123Graph_D売上高推移92K" localSheetId="8" hidden="1">[1]比較!#REF!</definedName>
    <definedName name="__123Graph_D売上高推移92K" localSheetId="9" hidden="1">[1]比較!#REF!</definedName>
    <definedName name="__123Graph_D売上高推移92K" hidden="1">[1]比較!#REF!</definedName>
    <definedName name="__123Graph_D売上国内酵素" localSheetId="10" hidden="1">[1]比較!#REF!</definedName>
    <definedName name="__123Graph_D売上国内酵素" localSheetId="6" hidden="1">[2]比較!#REF!</definedName>
    <definedName name="__123Graph_D売上国内酵素" localSheetId="7" hidden="1">[2]比較!#REF!</definedName>
    <definedName name="__123Graph_D売上国内酵素" localSheetId="8" hidden="1">[1]比較!#REF!</definedName>
    <definedName name="__123Graph_D売上国内酵素" localSheetId="9" hidden="1">[1]比較!#REF!</definedName>
    <definedName name="__123Graph_D売上国内酵素" hidden="1">[1]比較!#REF!</definedName>
    <definedName name="__123Graph_E" localSheetId="10" hidden="1">[1]比較!#REF!</definedName>
    <definedName name="__123Graph_E" localSheetId="6" hidden="1">[2]比較!#REF!</definedName>
    <definedName name="__123Graph_E" localSheetId="7" hidden="1">[2]比較!#REF!</definedName>
    <definedName name="__123Graph_E" localSheetId="8" hidden="1">[1]比較!#REF!</definedName>
    <definedName name="__123Graph_E" localSheetId="9" hidden="1">[1]比較!#REF!</definedName>
    <definedName name="__123Graph_E" hidden="1">[1]比較!#REF!</definedName>
    <definedName name="__123Graph_E売上高推移92K" localSheetId="10" hidden="1">[1]比較!#REF!</definedName>
    <definedName name="__123Graph_E売上高推移92K" localSheetId="6" hidden="1">[2]比較!#REF!</definedName>
    <definedName name="__123Graph_E売上高推移92K" localSheetId="7" hidden="1">[2]比較!#REF!</definedName>
    <definedName name="__123Graph_E売上高推移92K" localSheetId="8" hidden="1">[1]比較!#REF!</definedName>
    <definedName name="__123Graph_E売上高推移92K" localSheetId="9" hidden="1">[1]比較!#REF!</definedName>
    <definedName name="__123Graph_E売上高推移92K" hidden="1">[1]比較!#REF!</definedName>
    <definedName name="__123Graph_E売上国内酵素" localSheetId="10" hidden="1">[1]比較!#REF!</definedName>
    <definedName name="__123Graph_E売上国内酵素" localSheetId="6" hidden="1">[2]比較!#REF!</definedName>
    <definedName name="__123Graph_E売上国内酵素" localSheetId="7" hidden="1">[2]比較!#REF!</definedName>
    <definedName name="__123Graph_E売上国内酵素" localSheetId="8" hidden="1">[1]比較!#REF!</definedName>
    <definedName name="__123Graph_E売上国内酵素" localSheetId="9" hidden="1">[1]比較!#REF!</definedName>
    <definedName name="__123Graph_E売上国内酵素" hidden="1">[1]比較!#REF!</definedName>
    <definedName name="__123Graph_F" localSheetId="10" hidden="1">[1]比較!#REF!</definedName>
    <definedName name="__123Graph_F" localSheetId="6" hidden="1">[2]比較!#REF!</definedName>
    <definedName name="__123Graph_F" localSheetId="7" hidden="1">[2]比較!#REF!</definedName>
    <definedName name="__123Graph_F" localSheetId="8" hidden="1">[1]比較!#REF!</definedName>
    <definedName name="__123Graph_F" localSheetId="9" hidden="1">[1]比較!#REF!</definedName>
    <definedName name="__123Graph_F" hidden="1">[1]比較!#REF!</definedName>
    <definedName name="__123Graph_F売上高推移1" localSheetId="10" hidden="1">[1]比較!#REF!</definedName>
    <definedName name="__123Graph_F売上高推移1" localSheetId="6" hidden="1">[2]比較!#REF!</definedName>
    <definedName name="__123Graph_F売上高推移1" localSheetId="7" hidden="1">[2]比較!#REF!</definedName>
    <definedName name="__123Graph_F売上高推移1" localSheetId="8" hidden="1">[1]比較!#REF!</definedName>
    <definedName name="__123Graph_F売上高推移1" localSheetId="9" hidden="1">[1]比較!#REF!</definedName>
    <definedName name="__123Graph_F売上高推移1" hidden="1">[1]比較!#REF!</definedName>
    <definedName name="__123Graph_F売上高推移92K" localSheetId="10" hidden="1">[1]比較!#REF!</definedName>
    <definedName name="__123Graph_F売上高推移92K" localSheetId="6" hidden="1">[2]比較!#REF!</definedName>
    <definedName name="__123Graph_F売上高推移92K" localSheetId="7" hidden="1">[2]比較!#REF!</definedName>
    <definedName name="__123Graph_F売上高推移92K" localSheetId="8" hidden="1">[1]比較!#REF!</definedName>
    <definedName name="__123Graph_F売上高推移92K" localSheetId="9" hidden="1">[1]比較!#REF!</definedName>
    <definedName name="__123Graph_F売上高推移92K" hidden="1">[1]比較!#REF!</definedName>
    <definedName name="__123Graph_F売上国内酵素" localSheetId="10" hidden="1">[1]比較!#REF!</definedName>
    <definedName name="__123Graph_F売上国内酵素" localSheetId="6" hidden="1">[2]比較!#REF!</definedName>
    <definedName name="__123Graph_F売上国内酵素" localSheetId="7" hidden="1">[2]比較!#REF!</definedName>
    <definedName name="__123Graph_F売上国内酵素" localSheetId="8" hidden="1">[1]比較!#REF!</definedName>
    <definedName name="__123Graph_F売上国内酵素" localSheetId="9" hidden="1">[1]比較!#REF!</definedName>
    <definedName name="__123Graph_F売上国内酵素" hidden="1">[1]比較!#REF!</definedName>
    <definedName name="__123Graph_LBL_A" localSheetId="10" hidden="1">[1]比較!#REF!</definedName>
    <definedName name="__123Graph_LBL_A" localSheetId="6" hidden="1">[2]比較!#REF!</definedName>
    <definedName name="__123Graph_LBL_A" localSheetId="7" hidden="1">[2]比較!#REF!</definedName>
    <definedName name="__123Graph_LBL_A" localSheetId="8" hidden="1">[1]比較!#REF!</definedName>
    <definedName name="__123Graph_LBL_A" localSheetId="9" hidden="1">[1]比較!#REF!</definedName>
    <definedName name="__123Graph_LBL_A" hidden="1">[1]比較!#REF!</definedName>
    <definedName name="__123Graph_LBL_A売上高推移92K" localSheetId="10" hidden="1">[1]比較!#REF!</definedName>
    <definedName name="__123Graph_LBL_A売上高推移92K" localSheetId="6" hidden="1">[2]比較!#REF!</definedName>
    <definedName name="__123Graph_LBL_A売上高推移92K" localSheetId="7" hidden="1">[2]比較!#REF!</definedName>
    <definedName name="__123Graph_LBL_A売上高推移92K" localSheetId="8" hidden="1">[1]比較!#REF!</definedName>
    <definedName name="__123Graph_LBL_A売上高推移92K" localSheetId="9" hidden="1">[1]比較!#REF!</definedName>
    <definedName name="__123Graph_LBL_A売上高推移92K" hidden="1">[1]比較!#REF!</definedName>
    <definedName name="__123Graph_LBL_A売上国内酵素" localSheetId="10" hidden="1">[1]比較!#REF!</definedName>
    <definedName name="__123Graph_LBL_A売上国内酵素" localSheetId="6" hidden="1">[2]比較!#REF!</definedName>
    <definedName name="__123Graph_LBL_A売上国内酵素" localSheetId="7" hidden="1">[2]比較!#REF!</definedName>
    <definedName name="__123Graph_LBL_A売上国内酵素" localSheetId="8" hidden="1">[1]比較!#REF!</definedName>
    <definedName name="__123Graph_LBL_A売上国内酵素" localSheetId="9" hidden="1">[1]比較!#REF!</definedName>
    <definedName name="__123Graph_LBL_A売上国内酵素" hidden="1">[1]比較!#REF!</definedName>
    <definedName name="__123Graph_LBL_B" localSheetId="10" hidden="1">[1]比較!#REF!</definedName>
    <definedName name="__123Graph_LBL_B" localSheetId="6" hidden="1">[2]比較!#REF!</definedName>
    <definedName name="__123Graph_LBL_B" localSheetId="7" hidden="1">[2]比較!#REF!</definedName>
    <definedName name="__123Graph_LBL_B" localSheetId="8" hidden="1">[1]比較!#REF!</definedName>
    <definedName name="__123Graph_LBL_B" localSheetId="9" hidden="1">[1]比較!#REF!</definedName>
    <definedName name="__123Graph_LBL_B" hidden="1">[1]比較!#REF!</definedName>
    <definedName name="__123Graph_LBL_B売上高推移1" localSheetId="10" hidden="1">[1]比較!#REF!</definedName>
    <definedName name="__123Graph_LBL_B売上高推移1" localSheetId="6" hidden="1">[2]比較!#REF!</definedName>
    <definedName name="__123Graph_LBL_B売上高推移1" localSheetId="7" hidden="1">[2]比較!#REF!</definedName>
    <definedName name="__123Graph_LBL_B売上高推移1" localSheetId="8" hidden="1">[1]比較!#REF!</definedName>
    <definedName name="__123Graph_LBL_B売上高推移1" localSheetId="9" hidden="1">[1]比較!#REF!</definedName>
    <definedName name="__123Graph_LBL_B売上高推移1" hidden="1">[1]比較!#REF!</definedName>
    <definedName name="__123Graph_LBL_B売上高推移92K" localSheetId="10" hidden="1">[1]比較!#REF!</definedName>
    <definedName name="__123Graph_LBL_B売上高推移92K" localSheetId="6" hidden="1">[2]比較!#REF!</definedName>
    <definedName name="__123Graph_LBL_B売上高推移92K" localSheetId="7" hidden="1">[2]比較!#REF!</definedName>
    <definedName name="__123Graph_LBL_B売上高推移92K" localSheetId="8" hidden="1">[1]比較!#REF!</definedName>
    <definedName name="__123Graph_LBL_B売上高推移92K" localSheetId="9" hidden="1">[1]比較!#REF!</definedName>
    <definedName name="__123Graph_LBL_B売上高推移92K" hidden="1">[1]比較!#REF!</definedName>
    <definedName name="__123Graph_LBL_B売上国内酵素" localSheetId="10" hidden="1">[1]比較!#REF!</definedName>
    <definedName name="__123Graph_LBL_B売上国内酵素" localSheetId="6" hidden="1">[2]比較!#REF!</definedName>
    <definedName name="__123Graph_LBL_B売上国内酵素" localSheetId="7" hidden="1">[2]比較!#REF!</definedName>
    <definedName name="__123Graph_LBL_B売上国内酵素" localSheetId="8" hidden="1">[1]比較!#REF!</definedName>
    <definedName name="__123Graph_LBL_B売上国内酵素" localSheetId="9" hidden="1">[1]比較!#REF!</definedName>
    <definedName name="__123Graph_LBL_B売上国内酵素" hidden="1">[1]比較!#REF!</definedName>
    <definedName name="__123Graph_LBL_C" localSheetId="10" hidden="1">[1]比較!#REF!</definedName>
    <definedName name="__123Graph_LBL_C" localSheetId="6" hidden="1">[2]比較!#REF!</definedName>
    <definedName name="__123Graph_LBL_C" localSheetId="7" hidden="1">[2]比較!#REF!</definedName>
    <definedName name="__123Graph_LBL_C" localSheetId="8" hidden="1">[1]比較!#REF!</definedName>
    <definedName name="__123Graph_LBL_C" localSheetId="9" hidden="1">[1]比較!#REF!</definedName>
    <definedName name="__123Graph_LBL_C" hidden="1">[1]比較!#REF!</definedName>
    <definedName name="__123Graph_LBL_C売上高推移1" localSheetId="10" hidden="1">[1]比較!#REF!</definedName>
    <definedName name="__123Graph_LBL_C売上高推移1" localSheetId="6" hidden="1">[2]比較!#REF!</definedName>
    <definedName name="__123Graph_LBL_C売上高推移1" localSheetId="7" hidden="1">[2]比較!#REF!</definedName>
    <definedName name="__123Graph_LBL_C売上高推移1" localSheetId="8" hidden="1">[1]比較!#REF!</definedName>
    <definedName name="__123Graph_LBL_C売上高推移1" localSheetId="9" hidden="1">[1]比較!#REF!</definedName>
    <definedName name="__123Graph_LBL_C売上高推移1" hidden="1">[1]比較!#REF!</definedName>
    <definedName name="__123Graph_LBL_C売上高推移92K" localSheetId="10" hidden="1">[1]比較!#REF!</definedName>
    <definedName name="__123Graph_LBL_C売上高推移92K" localSheetId="6" hidden="1">[2]比較!#REF!</definedName>
    <definedName name="__123Graph_LBL_C売上高推移92K" localSheetId="7" hidden="1">[2]比較!#REF!</definedName>
    <definedName name="__123Graph_LBL_C売上高推移92K" localSheetId="8" hidden="1">[1]比較!#REF!</definedName>
    <definedName name="__123Graph_LBL_C売上高推移92K" localSheetId="9" hidden="1">[1]比較!#REF!</definedName>
    <definedName name="__123Graph_LBL_C売上高推移92K" hidden="1">[1]比較!#REF!</definedName>
    <definedName name="__123Graph_LBL_C売上国内酵素" localSheetId="10" hidden="1">[1]比較!#REF!</definedName>
    <definedName name="__123Graph_LBL_C売上国内酵素" localSheetId="6" hidden="1">[2]比較!#REF!</definedName>
    <definedName name="__123Graph_LBL_C売上国内酵素" localSheetId="7" hidden="1">[2]比較!#REF!</definedName>
    <definedName name="__123Graph_LBL_C売上国内酵素" localSheetId="8" hidden="1">[1]比較!#REF!</definedName>
    <definedName name="__123Graph_LBL_C売上国内酵素" localSheetId="9" hidden="1">[1]比較!#REF!</definedName>
    <definedName name="__123Graph_LBL_C売上国内酵素" hidden="1">[1]比較!#REF!</definedName>
    <definedName name="__123Graph_LBL_D" localSheetId="10" hidden="1">[1]比較!#REF!</definedName>
    <definedName name="__123Graph_LBL_D" localSheetId="6" hidden="1">[2]比較!#REF!</definedName>
    <definedName name="__123Graph_LBL_D" localSheetId="7" hidden="1">[2]比較!#REF!</definedName>
    <definedName name="__123Graph_LBL_D" localSheetId="8" hidden="1">[1]比較!#REF!</definedName>
    <definedName name="__123Graph_LBL_D" localSheetId="9" hidden="1">[1]比較!#REF!</definedName>
    <definedName name="__123Graph_LBL_D" hidden="1">[1]比較!#REF!</definedName>
    <definedName name="__123Graph_LBL_D売上高推移1" localSheetId="10" hidden="1">[1]比較!#REF!</definedName>
    <definedName name="__123Graph_LBL_D売上高推移1" localSheetId="6" hidden="1">[2]比較!#REF!</definedName>
    <definedName name="__123Graph_LBL_D売上高推移1" localSheetId="7" hidden="1">[2]比較!#REF!</definedName>
    <definedName name="__123Graph_LBL_D売上高推移1" localSheetId="8" hidden="1">[1]比較!#REF!</definedName>
    <definedName name="__123Graph_LBL_D売上高推移1" localSheetId="9" hidden="1">[1]比較!#REF!</definedName>
    <definedName name="__123Graph_LBL_D売上高推移1" hidden="1">[1]比較!#REF!</definedName>
    <definedName name="__123Graph_LBL_D売上高推移92K" localSheetId="10" hidden="1">[1]比較!#REF!</definedName>
    <definedName name="__123Graph_LBL_D売上高推移92K" localSheetId="6" hidden="1">[2]比較!#REF!</definedName>
    <definedName name="__123Graph_LBL_D売上高推移92K" localSheetId="7" hidden="1">[2]比較!#REF!</definedName>
    <definedName name="__123Graph_LBL_D売上高推移92K" localSheetId="8" hidden="1">[1]比較!#REF!</definedName>
    <definedName name="__123Graph_LBL_D売上高推移92K" localSheetId="9" hidden="1">[1]比較!#REF!</definedName>
    <definedName name="__123Graph_LBL_D売上高推移92K" hidden="1">[1]比較!#REF!</definedName>
    <definedName name="__123Graph_LBL_D売上国内酵素" localSheetId="10" hidden="1">[1]比較!#REF!</definedName>
    <definedName name="__123Graph_LBL_D売上国内酵素" localSheetId="6" hidden="1">[2]比較!#REF!</definedName>
    <definedName name="__123Graph_LBL_D売上国内酵素" localSheetId="7" hidden="1">[2]比較!#REF!</definedName>
    <definedName name="__123Graph_LBL_D売上国内酵素" localSheetId="8" hidden="1">[1]比較!#REF!</definedName>
    <definedName name="__123Graph_LBL_D売上国内酵素" localSheetId="9" hidden="1">[1]比較!#REF!</definedName>
    <definedName name="__123Graph_LBL_D売上国内酵素" hidden="1">[1]比較!#REF!</definedName>
    <definedName name="__123Graph_LBL_E" localSheetId="10" hidden="1">[1]比較!#REF!</definedName>
    <definedName name="__123Graph_LBL_E" localSheetId="6" hidden="1">[2]比較!#REF!</definedName>
    <definedName name="__123Graph_LBL_E" localSheetId="7" hidden="1">[2]比較!#REF!</definedName>
    <definedName name="__123Graph_LBL_E" localSheetId="8" hidden="1">[1]比較!#REF!</definedName>
    <definedName name="__123Graph_LBL_E" localSheetId="9" hidden="1">[1]比較!#REF!</definedName>
    <definedName name="__123Graph_LBL_E" hidden="1">[1]比較!#REF!</definedName>
    <definedName name="__123Graph_LBL_E売上高推移92K" localSheetId="10" hidden="1">[1]比較!#REF!</definedName>
    <definedName name="__123Graph_LBL_E売上高推移92K" localSheetId="6" hidden="1">[2]比較!#REF!</definedName>
    <definedName name="__123Graph_LBL_E売上高推移92K" localSheetId="7" hidden="1">[2]比較!#REF!</definedName>
    <definedName name="__123Graph_LBL_E売上高推移92K" localSheetId="8" hidden="1">[1]比較!#REF!</definedName>
    <definedName name="__123Graph_LBL_E売上高推移92K" localSheetId="9" hidden="1">[1]比較!#REF!</definedName>
    <definedName name="__123Graph_LBL_E売上高推移92K" hidden="1">[1]比較!#REF!</definedName>
    <definedName name="__123Graph_LBL_E売上国内酵素" localSheetId="10" hidden="1">[1]比較!#REF!</definedName>
    <definedName name="__123Graph_LBL_E売上国内酵素" localSheetId="6" hidden="1">[2]比較!#REF!</definedName>
    <definedName name="__123Graph_LBL_E売上国内酵素" localSheetId="7" hidden="1">[2]比較!#REF!</definedName>
    <definedName name="__123Graph_LBL_E売上国内酵素" localSheetId="8" hidden="1">[1]比較!#REF!</definedName>
    <definedName name="__123Graph_LBL_E売上国内酵素" localSheetId="9" hidden="1">[1]比較!#REF!</definedName>
    <definedName name="__123Graph_LBL_E売上国内酵素" hidden="1">[1]比較!#REF!</definedName>
    <definedName name="__123Graph_LBL_F" localSheetId="10" hidden="1">[1]比較!#REF!</definedName>
    <definedName name="__123Graph_LBL_F" localSheetId="6" hidden="1">[2]比較!#REF!</definedName>
    <definedName name="__123Graph_LBL_F" localSheetId="7" hidden="1">[2]比較!#REF!</definedName>
    <definedName name="__123Graph_LBL_F" localSheetId="8" hidden="1">[1]比較!#REF!</definedName>
    <definedName name="__123Graph_LBL_F" localSheetId="9" hidden="1">[1]比較!#REF!</definedName>
    <definedName name="__123Graph_LBL_F" hidden="1">[1]比較!#REF!</definedName>
    <definedName name="__123Graph_LBL_F売上高推移1" localSheetId="10" hidden="1">[1]比較!#REF!</definedName>
    <definedName name="__123Graph_LBL_F売上高推移1" localSheetId="6" hidden="1">[2]比較!#REF!</definedName>
    <definedName name="__123Graph_LBL_F売上高推移1" localSheetId="7" hidden="1">[2]比較!#REF!</definedName>
    <definedName name="__123Graph_LBL_F売上高推移1" localSheetId="8" hidden="1">[1]比較!#REF!</definedName>
    <definedName name="__123Graph_LBL_F売上高推移1" localSheetId="9" hidden="1">[1]比較!#REF!</definedName>
    <definedName name="__123Graph_LBL_F売上高推移1" hidden="1">[1]比較!#REF!</definedName>
    <definedName name="__123Graph_LBL_F売上高推移92K" localSheetId="10" hidden="1">[1]比較!#REF!</definedName>
    <definedName name="__123Graph_LBL_F売上高推移92K" localSheetId="6" hidden="1">[2]比較!#REF!</definedName>
    <definedName name="__123Graph_LBL_F売上高推移92K" localSheetId="7" hidden="1">[2]比較!#REF!</definedName>
    <definedName name="__123Graph_LBL_F売上高推移92K" localSheetId="8" hidden="1">[1]比較!#REF!</definedName>
    <definedName name="__123Graph_LBL_F売上高推移92K" localSheetId="9" hidden="1">[1]比較!#REF!</definedName>
    <definedName name="__123Graph_LBL_F売上高推移92K" hidden="1">[1]比較!#REF!</definedName>
    <definedName name="__123Graph_LBL_F売上国内酵素" localSheetId="10" hidden="1">[1]比較!#REF!</definedName>
    <definedName name="__123Graph_LBL_F売上国内酵素" localSheetId="6" hidden="1">[2]比較!#REF!</definedName>
    <definedName name="__123Graph_LBL_F売上国内酵素" localSheetId="7" hidden="1">[2]比較!#REF!</definedName>
    <definedName name="__123Graph_LBL_F売上国内酵素" localSheetId="8" hidden="1">[1]比較!#REF!</definedName>
    <definedName name="__123Graph_LBL_F売上国内酵素" localSheetId="9" hidden="1">[1]比較!#REF!</definedName>
    <definedName name="__123Graph_LBL_F売上国内酵素" hidden="1">[1]比較!#REF!</definedName>
    <definedName name="__123Graph_X" localSheetId="10" hidden="1">[1]比較!#REF!</definedName>
    <definedName name="__123Graph_X" localSheetId="6" hidden="1">[2]比較!#REF!</definedName>
    <definedName name="__123Graph_X" localSheetId="7" hidden="1">[2]比較!#REF!</definedName>
    <definedName name="__123Graph_X" localSheetId="8" hidden="1">[1]比較!#REF!</definedName>
    <definedName name="__123Graph_X" localSheetId="9" hidden="1">[1]比較!#REF!</definedName>
    <definedName name="__123Graph_X" hidden="1">[1]比較!#REF!</definedName>
    <definedName name="__123Graph_X売上高推移1" localSheetId="10" hidden="1">[1]比較!#REF!</definedName>
    <definedName name="__123Graph_X売上高推移1" localSheetId="6" hidden="1">[2]比較!#REF!</definedName>
    <definedName name="__123Graph_X売上高推移1" localSheetId="7" hidden="1">[2]比較!#REF!</definedName>
    <definedName name="__123Graph_X売上高推移1" localSheetId="8" hidden="1">[1]比較!#REF!</definedName>
    <definedName name="__123Graph_X売上高推移1" localSheetId="9" hidden="1">[1]比較!#REF!</definedName>
    <definedName name="__123Graph_X売上高推移1" hidden="1">[1]比較!#REF!</definedName>
    <definedName name="__123Graph_X売上高推移92K" localSheetId="10" hidden="1">[1]比較!#REF!</definedName>
    <definedName name="__123Graph_X売上高推移92K" localSheetId="6" hidden="1">[2]比較!#REF!</definedName>
    <definedName name="__123Graph_X売上高推移92K" localSheetId="7" hidden="1">[2]比較!#REF!</definedName>
    <definedName name="__123Graph_X売上高推移92K" localSheetId="8" hidden="1">[1]比較!#REF!</definedName>
    <definedName name="__123Graph_X売上高推移92K" localSheetId="9" hidden="1">[1]比較!#REF!</definedName>
    <definedName name="__123Graph_X売上高推移92K" hidden="1">[1]比較!#REF!</definedName>
    <definedName name="__123Graph_X売上国内酵素" localSheetId="10" hidden="1">[1]比較!#REF!</definedName>
    <definedName name="__123Graph_X売上国内酵素" localSheetId="6" hidden="1">[2]比較!#REF!</definedName>
    <definedName name="__123Graph_X売上国内酵素" localSheetId="7" hidden="1">[2]比較!#REF!</definedName>
    <definedName name="__123Graph_X売上国内酵素" localSheetId="8" hidden="1">[1]比較!#REF!</definedName>
    <definedName name="__123Graph_X売上国内酵素" localSheetId="9" hidden="1">[1]比較!#REF!</definedName>
    <definedName name="__123Graph_X売上国内酵素" hidden="1">[1]比較!#REF!</definedName>
    <definedName name="__key2" hidden="1">#REF!</definedName>
    <definedName name="_123Graph_B" localSheetId="10" hidden="1">[3]比較!#REF!</definedName>
    <definedName name="_123Graph_B" localSheetId="6" hidden="1">[3]比較!#REF!</definedName>
    <definedName name="_123Graph_B" localSheetId="7" hidden="1">[3]比較!#REF!</definedName>
    <definedName name="_123Graph_B" localSheetId="8" hidden="1">[3]比較!#REF!</definedName>
    <definedName name="_123Graph_B" localSheetId="9" hidden="1">[3]比較!#REF!</definedName>
    <definedName name="_123Graph_B" hidden="1">[3]比較!#REF!</definedName>
    <definedName name="_Key1" localSheetId="10" hidden="1">#REF!</definedName>
    <definedName name="_Key1" localSheetId="6" hidden="1">#REF!</definedName>
    <definedName name="_Key1" localSheetId="7" hidden="1">#REF!</definedName>
    <definedName name="_Key1" localSheetId="8" hidden="1">#REF!</definedName>
    <definedName name="_Key1" localSheetId="9" hidden="1">#REF!</definedName>
    <definedName name="_Key1" hidden="1">#REF!</definedName>
    <definedName name="_key2" localSheetId="6" hidden="1">#REF!</definedName>
    <definedName name="_Order1" hidden="1">255</definedName>
    <definedName name="_Sort" localSheetId="10" hidden="1">#REF!</definedName>
    <definedName name="_Sort" localSheetId="6" hidden="1">#REF!</definedName>
    <definedName name="_Sort" localSheetId="7" hidden="1">#REF!</definedName>
    <definedName name="_Sort" localSheetId="8" hidden="1">#REF!</definedName>
    <definedName name="_Sort" localSheetId="9" hidden="1">#REF!</definedName>
    <definedName name="_Sort" hidden="1">#REF!</definedName>
    <definedName name="a" localSheetId="10" hidden="1">[1]比較!#REF!</definedName>
    <definedName name="a" localSheetId="8" hidden="1">[1]比較!#REF!</definedName>
    <definedName name="a" localSheetId="9" hidden="1">[1]比較!#REF!</definedName>
    <definedName name="a" hidden="1">[1]比較!#REF!</definedName>
    <definedName name="aa" localSheetId="10" hidden="1">[1]比較!#REF!</definedName>
    <definedName name="aa" localSheetId="8" hidden="1">[1]比較!#REF!</definedName>
    <definedName name="aa" localSheetId="9" hidden="1">[1]比較!#REF!</definedName>
    <definedName name="aa" hidden="1">[1]比較!#REF!</definedName>
    <definedName name="aaaa" localSheetId="10" hidden="1">[1]比較!#REF!</definedName>
    <definedName name="aaaa" localSheetId="8" hidden="1">[1]比較!#REF!</definedName>
    <definedName name="aaaa" localSheetId="9" hidden="1">[1]比較!#REF!</definedName>
    <definedName name="aaaa" hidden="1">[1]比較!#REF!</definedName>
    <definedName name="bb" localSheetId="10" hidden="1">[1]比較!#REF!</definedName>
    <definedName name="bb" localSheetId="8" hidden="1">[1]比較!#REF!</definedName>
    <definedName name="bb" localSheetId="9" hidden="1">[1]比較!#REF!</definedName>
    <definedName name="bb" hidden="1">[1]比較!#REF!</definedName>
    <definedName name="bbbb" localSheetId="10" hidden="1">[1]比較!#REF!</definedName>
    <definedName name="bbbb" localSheetId="8" hidden="1">[1]比較!#REF!</definedName>
    <definedName name="bbbb" localSheetId="9" hidden="1">[1]比較!#REF!</definedName>
    <definedName name="bbbb" hidden="1">[1]比較!#REF!</definedName>
    <definedName name="bbbbb" localSheetId="10" hidden="1">[1]比較!#REF!</definedName>
    <definedName name="bbbbb" localSheetId="8" hidden="1">[1]比較!#REF!</definedName>
    <definedName name="bbbbb" localSheetId="9" hidden="1">[1]比較!#REF!</definedName>
    <definedName name="bbbbb" hidden="1">[1]比較!#REF!</definedName>
    <definedName name="bbbbbb" localSheetId="10" hidden="1">[1]比較!#REF!</definedName>
    <definedName name="bbbbbb" localSheetId="8" hidden="1">[1]比較!#REF!</definedName>
    <definedName name="bbbbbb" localSheetId="9" hidden="1">[1]比較!#REF!</definedName>
    <definedName name="bbbbbb" hidden="1">[1]比較!#REF!</definedName>
    <definedName name="bbbbbbbb" localSheetId="10" hidden="1">[1]比較!#REF!</definedName>
    <definedName name="bbbbbbbb" localSheetId="8" hidden="1">[1]比較!#REF!</definedName>
    <definedName name="bbbbbbbb" localSheetId="9" hidden="1">[1]比較!#REF!</definedName>
    <definedName name="bbbbbbbb" hidden="1">[1]比較!#REF!</definedName>
    <definedName name="bbbbbbbbbbbbb" localSheetId="10" hidden="1">[1]比較!#REF!</definedName>
    <definedName name="bbbbbbbbbbbbb" localSheetId="8" hidden="1">[1]比較!#REF!</definedName>
    <definedName name="bbbbbbbbbbbbb" localSheetId="9" hidden="1">[1]比較!#REF!</definedName>
    <definedName name="bbbbbbbbbbbbb" hidden="1">[1]比較!#REF!</definedName>
    <definedName name="bbbbbbbbbbbbbbbb" localSheetId="10" hidden="1">[1]比較!#REF!</definedName>
    <definedName name="bbbbbbbbbbbbbbbb" localSheetId="8" hidden="1">[1]比較!#REF!</definedName>
    <definedName name="bbbbbbbbbbbbbbbb" localSheetId="9" hidden="1">[1]比較!#REF!</definedName>
    <definedName name="bbbbbbbbbbbbbbbb" hidden="1">[1]比較!#REF!</definedName>
    <definedName name="cc" localSheetId="10" hidden="1">[1]比較!#REF!</definedName>
    <definedName name="cc" localSheetId="8" hidden="1">[1]比較!#REF!</definedName>
    <definedName name="cc" localSheetId="9" hidden="1">[1]比較!#REF!</definedName>
    <definedName name="cc" hidden="1">[1]比較!#REF!</definedName>
    <definedName name="cccc" localSheetId="10" hidden="1">[1]比較!#REF!</definedName>
    <definedName name="cccc" localSheetId="8" hidden="1">[1]比較!#REF!</definedName>
    <definedName name="cccc" localSheetId="9" hidden="1">[1]比較!#REF!</definedName>
    <definedName name="cccc" hidden="1">[1]比較!#REF!</definedName>
    <definedName name="cccccc" localSheetId="10" hidden="1">[1]比較!#REF!</definedName>
    <definedName name="cccccc" localSheetId="8" hidden="1">[1]比較!#REF!</definedName>
    <definedName name="cccccc" localSheetId="9" hidden="1">[1]比較!#REF!</definedName>
    <definedName name="cccccc" hidden="1">[1]比較!#REF!</definedName>
    <definedName name="ggg" localSheetId="10" hidden="1">#REF!</definedName>
    <definedName name="ggg" localSheetId="8" hidden="1">#REF!</definedName>
    <definedName name="ggg" localSheetId="9" hidden="1">#REF!</definedName>
    <definedName name="ggg" hidden="1">#REF!</definedName>
    <definedName name="ggggggggg" localSheetId="10" hidden="1">#REF!</definedName>
    <definedName name="ggggggggg" localSheetId="8" hidden="1">#REF!</definedName>
    <definedName name="ggggggggg" localSheetId="9" hidden="1">#REF!</definedName>
    <definedName name="ggggggggg" hidden="1">#REF!</definedName>
    <definedName name="ggggggggggggggggggggggggg" localSheetId="10" hidden="1">#REF!</definedName>
    <definedName name="ggggggggggggggggggggggggg" localSheetId="8" hidden="1">#REF!</definedName>
    <definedName name="ggggggggggggggggggggggggg" localSheetId="9" hidden="1">#REF!</definedName>
    <definedName name="ggggggggggggggggggggggggg" hidden="1">#REF!</definedName>
    <definedName name="haha" localSheetId="10" hidden="1">[1]比較!#REF!</definedName>
    <definedName name="haha" localSheetId="8" hidden="1">[1]比較!#REF!</definedName>
    <definedName name="haha" localSheetId="9" hidden="1">[1]比較!#REF!</definedName>
    <definedName name="haha" hidden="1">[1]比較!#REF!</definedName>
    <definedName name="m" localSheetId="10" hidden="1">[1]比較!#REF!</definedName>
    <definedName name="m" localSheetId="8" hidden="1">[1]比較!#REF!</definedName>
    <definedName name="m" localSheetId="9" hidden="1">[1]比較!#REF!</definedName>
    <definedName name="m" hidden="1">[1]比較!#REF!</definedName>
    <definedName name="mm" localSheetId="10" hidden="1">[1]比較!#REF!</definedName>
    <definedName name="mm" localSheetId="8" hidden="1">[1]比較!#REF!</definedName>
    <definedName name="mm" localSheetId="9" hidden="1">[1]比較!#REF!</definedName>
    <definedName name="mm" hidden="1">[1]比較!#REF!</definedName>
    <definedName name="mmm" localSheetId="10" hidden="1">[1]比較!#REF!</definedName>
    <definedName name="mmm" localSheetId="8" hidden="1">[1]比較!#REF!</definedName>
    <definedName name="mmm" localSheetId="9" hidden="1">[1]比較!#REF!</definedName>
    <definedName name="mmm" hidden="1">[1]比較!#REF!</definedName>
    <definedName name="mmmm" localSheetId="10" hidden="1">#REF!</definedName>
    <definedName name="mmmm" localSheetId="8" hidden="1">#REF!</definedName>
    <definedName name="mmmm" localSheetId="9" hidden="1">#REF!</definedName>
    <definedName name="mmmm" hidden="1">#REF!</definedName>
    <definedName name="mmmmmmmmm" localSheetId="10" hidden="1">#REF!</definedName>
    <definedName name="mmmmmmmmm" localSheetId="8" hidden="1">#REF!</definedName>
    <definedName name="mmmmmmmmm" localSheetId="9" hidden="1">#REF!</definedName>
    <definedName name="mmmmmmmmm" hidden="1">#REF!</definedName>
    <definedName name="n" localSheetId="10" hidden="1">[1]比較!#REF!</definedName>
    <definedName name="n" localSheetId="8" hidden="1">[1]比較!#REF!</definedName>
    <definedName name="n" localSheetId="9" hidden="1">[1]比較!#REF!</definedName>
    <definedName name="n" hidden="1">[1]比較!#REF!</definedName>
    <definedName name="nn" localSheetId="10" hidden="1">[1]比較!#REF!</definedName>
    <definedName name="nn" localSheetId="8" hidden="1">[1]比較!#REF!</definedName>
    <definedName name="nn" localSheetId="9" hidden="1">[1]比較!#REF!</definedName>
    <definedName name="nn" hidden="1">[1]比較!#REF!</definedName>
    <definedName name="nnnn" localSheetId="10" hidden="1">[1]比較!#REF!</definedName>
    <definedName name="nnnn" localSheetId="8" hidden="1">[1]比較!#REF!</definedName>
    <definedName name="nnnn" localSheetId="9" hidden="1">[1]比較!#REF!</definedName>
    <definedName name="nnnn" hidden="1">[1]比較!#REF!</definedName>
    <definedName name="nnnnn" localSheetId="10" hidden="1">[1]比較!#REF!</definedName>
    <definedName name="nnnnn" localSheetId="8" hidden="1">[1]比較!#REF!</definedName>
    <definedName name="nnnnn" localSheetId="9" hidden="1">[1]比較!#REF!</definedName>
    <definedName name="nnnnn" hidden="1">[1]比較!#REF!</definedName>
    <definedName name="nnnnnn" localSheetId="10" hidden="1">[1]比較!#REF!</definedName>
    <definedName name="nnnnnn" localSheetId="8" hidden="1">[1]比較!#REF!</definedName>
    <definedName name="nnnnnn" localSheetId="9" hidden="1">[1]比較!#REF!</definedName>
    <definedName name="nnnnnn" hidden="1">[1]比較!#REF!</definedName>
    <definedName name="nnnnnnnnn" localSheetId="10" hidden="1">[1]比較!#REF!</definedName>
    <definedName name="nnnnnnnnn" localSheetId="8" hidden="1">[1]比較!#REF!</definedName>
    <definedName name="nnnnnnnnn" localSheetId="9" hidden="1">[1]比較!#REF!</definedName>
    <definedName name="nnnnnnnnn" hidden="1">[1]比較!#REF!</definedName>
    <definedName name="nnnnnnnnnnnnn" localSheetId="10" hidden="1">[1]比較!#REF!</definedName>
    <definedName name="nnnnnnnnnnnnn" localSheetId="8" hidden="1">[1]比較!#REF!</definedName>
    <definedName name="nnnnnnnnnnnnn" localSheetId="9" hidden="1">[1]比較!#REF!</definedName>
    <definedName name="nnnnnnnnnnnnn" hidden="1">[1]比較!#REF!</definedName>
    <definedName name="nnnnnnnnnnnnnnnnnnnn" localSheetId="10" hidden="1">[1]比較!#REF!</definedName>
    <definedName name="nnnnnnnnnnnnnnnnnnnn" localSheetId="8" hidden="1">[1]比較!#REF!</definedName>
    <definedName name="nnnnnnnnnnnnnnnnnnnn" localSheetId="9" hidden="1">[1]比較!#REF!</definedName>
    <definedName name="nnnnnnnnnnnnnnnnnnnn" hidden="1">[1]比較!#REF!</definedName>
    <definedName name="nnnnnnnnnnnnnnnnnnnnnnnnnn" localSheetId="10" hidden="1">[1]比較!#REF!</definedName>
    <definedName name="nnnnnnnnnnnnnnnnnnnnnnnnnn" localSheetId="8" hidden="1">[1]比較!#REF!</definedName>
    <definedName name="nnnnnnnnnnnnnnnnnnnnnnnnnn" localSheetId="9" hidden="1">[1]比較!#REF!</definedName>
    <definedName name="nnnnnnnnnnnnnnnnnnnnnnnnnn" hidden="1">[1]比較!#REF!</definedName>
    <definedName name="nnnnnnnnnnnnnnnnnnnnnnnnnnnnnn" localSheetId="10" hidden="1">[1]比較!#REF!</definedName>
    <definedName name="nnnnnnnnnnnnnnnnnnnnnnnnnnnnnn" localSheetId="8" hidden="1">[1]比較!#REF!</definedName>
    <definedName name="nnnnnnnnnnnnnnnnnnnnnnnnnnnnnn" localSheetId="9" hidden="1">[1]比較!#REF!</definedName>
    <definedName name="nnnnnnnnnnnnnnnnnnnnnnnnnnnnnn" hidden="1">[1]比較!#REF!</definedName>
    <definedName name="_xlnm.Print_Area" localSheetId="10" hidden="1">#REF!</definedName>
    <definedName name="_xlnm.Print_Area" localSheetId="4">'ATBCブロックフォロー(着色写真付き)'!$1:$1048576</definedName>
    <definedName name="_xlnm.Print_Area" localSheetId="8" hidden="1">#REF!</definedName>
    <definedName name="_xlnm.Print_Area" localSheetId="0">'報告書 '!$A$1:$Q$41</definedName>
    <definedName name="_xlnm.Print_Area" hidden="1">#REF!</definedName>
    <definedName name="s" localSheetId="10" hidden="1">[1]比較!#REF!</definedName>
    <definedName name="s" localSheetId="8" hidden="1">[1]比較!#REF!</definedName>
    <definedName name="s" localSheetId="9" hidden="1">[1]比較!#REF!</definedName>
    <definedName name="s" hidden="1">[1]比較!#REF!</definedName>
    <definedName name="SAPBEXhrIndnt" hidden="1">1</definedName>
    <definedName name="SAPBEXrevision" hidden="1">1</definedName>
    <definedName name="SAPBEXsysID" hidden="1">"A14"</definedName>
    <definedName name="SAPBEXwbID" hidden="1">"3QDDOT1DZIW40W9C9SBUJTVF5"</definedName>
    <definedName name="sort2" localSheetId="10" hidden="1">#REF!</definedName>
    <definedName name="sort2" localSheetId="6" hidden="1">#REF!</definedName>
    <definedName name="sort2" localSheetId="7" hidden="1">#REF!</definedName>
    <definedName name="sort2" localSheetId="8" hidden="1">#REF!</definedName>
    <definedName name="sort2" localSheetId="9" hidden="1">#REF!</definedName>
    <definedName name="sort2" hidden="1">#REF!</definedName>
    <definedName name="ss" localSheetId="10" hidden="1">[1]比較!#REF!</definedName>
    <definedName name="ss" localSheetId="8" hidden="1">[1]比較!#REF!</definedName>
    <definedName name="ss" localSheetId="9" hidden="1">[1]比較!#REF!</definedName>
    <definedName name="ss" hidden="1">[1]比較!#REF!</definedName>
    <definedName name="sss" localSheetId="10" hidden="1">[1]比較!#REF!</definedName>
    <definedName name="sss" localSheetId="8" hidden="1">[1]比較!#REF!</definedName>
    <definedName name="sss" localSheetId="9" hidden="1">[1]比較!#REF!</definedName>
    <definedName name="sss" hidden="1">[1]比較!#REF!</definedName>
    <definedName name="sssss" localSheetId="10" hidden="1">[1]比較!#REF!</definedName>
    <definedName name="sssss" localSheetId="8" hidden="1">[1]比較!#REF!</definedName>
    <definedName name="sssss" localSheetId="9" hidden="1">[1]比較!#REF!</definedName>
    <definedName name="sssss" hidden="1">[1]比較!#REF!</definedName>
    <definedName name="sssssss" localSheetId="10" hidden="1">[1]比較!#REF!</definedName>
    <definedName name="sssssss" localSheetId="8" hidden="1">[1]比較!#REF!</definedName>
    <definedName name="sssssss" localSheetId="9" hidden="1">[1]比較!#REF!</definedName>
    <definedName name="sssssss" hidden="1">[1]比較!#REF!</definedName>
    <definedName name="v" localSheetId="10" hidden="1">[1]比較!#REF!</definedName>
    <definedName name="v" localSheetId="8" hidden="1">[1]比較!#REF!</definedName>
    <definedName name="v" localSheetId="9" hidden="1">[1]比較!#REF!</definedName>
    <definedName name="v" hidden="1">[1]比較!#REF!</definedName>
    <definedName name="vv" localSheetId="10" hidden="1">[1]比較!#REF!</definedName>
    <definedName name="vv" localSheetId="8" hidden="1">[1]比較!#REF!</definedName>
    <definedName name="vv" localSheetId="9" hidden="1">[1]比較!#REF!</definedName>
    <definedName name="vv" hidden="1">[1]比較!#REF!</definedName>
    <definedName name="vvv" localSheetId="10" hidden="1">[1]比較!#REF!</definedName>
    <definedName name="vvv" localSheetId="8" hidden="1">[1]比較!#REF!</definedName>
    <definedName name="vvv" localSheetId="9" hidden="1">[1]比較!#REF!</definedName>
    <definedName name="vvv" hidden="1">[1]比較!#REF!</definedName>
    <definedName name="vvvvv" localSheetId="10" hidden="1">[1]比較!#REF!</definedName>
    <definedName name="vvvvv" localSheetId="8" hidden="1">[1]比較!#REF!</definedName>
    <definedName name="vvvvv" localSheetId="9" hidden="1">[1]比較!#REF!</definedName>
    <definedName name="vvvvv" hidden="1">[1]比較!#REF!</definedName>
    <definedName name="vvvvvvv" localSheetId="10" hidden="1">[1]比較!#REF!</definedName>
    <definedName name="vvvvvvv" localSheetId="8" hidden="1">[1]比較!#REF!</definedName>
    <definedName name="vvvvvvv" localSheetId="9" hidden="1">[1]比較!#REF!</definedName>
    <definedName name="vvvvvvv" hidden="1">[1]比較!#REF!</definedName>
    <definedName name="vvvvvvvvvvvv" localSheetId="10" hidden="1">[1]比較!#REF!</definedName>
    <definedName name="vvvvvvvvvvvv" localSheetId="8" hidden="1">[1]比較!#REF!</definedName>
    <definedName name="vvvvvvvvvvvv" localSheetId="9" hidden="1">[1]比較!#REF!</definedName>
    <definedName name="vvvvvvvvvvvv" hidden="1">[1]比較!#REF!</definedName>
    <definedName name="x" localSheetId="10" hidden="1">[1]比較!#REF!</definedName>
    <definedName name="x" localSheetId="8" hidden="1">[1]比較!#REF!</definedName>
    <definedName name="x" localSheetId="9" hidden="1">[1]比較!#REF!</definedName>
    <definedName name="x" hidden="1">[1]比較!#REF!</definedName>
    <definedName name="xx" localSheetId="10" hidden="1">[1]比較!#REF!</definedName>
    <definedName name="xx" localSheetId="8" hidden="1">[1]比較!#REF!</definedName>
    <definedName name="xx" localSheetId="9" hidden="1">[1]比較!#REF!</definedName>
    <definedName name="xx" hidden="1">[1]比較!#REF!</definedName>
    <definedName name="xxxx" localSheetId="10" hidden="1">[1]比較!#REF!</definedName>
    <definedName name="xxxx" localSheetId="8" hidden="1">[1]比較!#REF!</definedName>
    <definedName name="xxxx" localSheetId="9" hidden="1">[1]比較!#REF!</definedName>
    <definedName name="xxxx" hidden="1">[1]比較!#REF!</definedName>
    <definedName name="xxxxx" localSheetId="10" hidden="1">[1]比較!#REF!</definedName>
    <definedName name="xxxxx" localSheetId="8" hidden="1">[1]比較!#REF!</definedName>
    <definedName name="xxxxx" localSheetId="9" hidden="1">[1]比較!#REF!</definedName>
    <definedName name="xxxxx" hidden="1">[1]比較!#REF!</definedName>
    <definedName name="xxxxxxx" localSheetId="10" hidden="1">[1]比較!#REF!</definedName>
    <definedName name="xxxxxxx" localSheetId="8" hidden="1">[1]比較!#REF!</definedName>
    <definedName name="xxxxxxx" localSheetId="9" hidden="1">[1]比較!#REF!</definedName>
    <definedName name="xxxxxxx" hidden="1">[1]比較!#REF!</definedName>
    <definedName name="z" localSheetId="10" hidden="1">[1]比較!#REF!</definedName>
    <definedName name="z" localSheetId="8" hidden="1">[1]比較!#REF!</definedName>
    <definedName name="z" localSheetId="9" hidden="1">[1]比較!#REF!</definedName>
    <definedName name="z" hidden="1">[1]比較!#REF!</definedName>
    <definedName name="zz" localSheetId="10" hidden="1">[1]比較!#REF!</definedName>
    <definedName name="zz" localSheetId="8" hidden="1">[1]比較!#REF!</definedName>
    <definedName name="zz" localSheetId="9" hidden="1">[1]比較!#REF!</definedName>
    <definedName name="zz" hidden="1">[1]比較!#REF!</definedName>
    <definedName name="zzz" localSheetId="10" hidden="1">[1]比較!#REF!</definedName>
    <definedName name="zzz" localSheetId="8" hidden="1">[1]比較!#REF!</definedName>
    <definedName name="zzz" localSheetId="9" hidden="1">[1]比較!#REF!</definedName>
    <definedName name="zzz" hidden="1">[1]比較!#REF!</definedName>
    <definedName name="zzzzzz" localSheetId="10" hidden="1">[1]比較!#REF!</definedName>
    <definedName name="zzzzzz" localSheetId="8" hidden="1">[1]比較!#REF!</definedName>
    <definedName name="zzzzzz" localSheetId="9" hidden="1">[1]比較!#REF!</definedName>
    <definedName name="zzzzzz" hidden="1">[1]比較!#REF!</definedName>
    <definedName name="あ" localSheetId="10" hidden="1">[1]比較!#REF!</definedName>
    <definedName name="あ" localSheetId="8" hidden="1">[1]比較!#REF!</definedName>
    <definedName name="あ" localSheetId="9" hidden="1">[1]比較!#REF!</definedName>
    <definedName name="あ" hidden="1">[1]比較!#REF!</definedName>
    <definedName name="ああ" localSheetId="10" hidden="1">[1]比較!#REF!</definedName>
    <definedName name="ああ" localSheetId="8" hidden="1">[1]比較!#REF!</definedName>
    <definedName name="ああ" localSheetId="9" hidden="1">[1]比較!#REF!</definedName>
    <definedName name="ああ" hidden="1">[1]比較!#REF!</definedName>
    <definedName name="あああ" localSheetId="10" hidden="1">[1]比較!#REF!</definedName>
    <definedName name="あああ" localSheetId="8" hidden="1">[1]比較!#REF!</definedName>
    <definedName name="あああ" localSheetId="9" hidden="1">[1]比較!#REF!</definedName>
    <definedName name="あああ" hidden="1">[1]比較!#REF!</definedName>
    <definedName name="あああああ" localSheetId="10" hidden="1">[1]比較!#REF!</definedName>
    <definedName name="あああああ" localSheetId="8" hidden="1">[1]比較!#REF!</definedName>
    <definedName name="あああああ" localSheetId="9" hidden="1">[1]比較!#REF!</definedName>
    <definedName name="あああああ" hidden="1">[1]比較!#REF!</definedName>
    <definedName name="い" localSheetId="10" hidden="1">[1]比較!#REF!</definedName>
    <definedName name="い" localSheetId="8" hidden="1">[1]比較!#REF!</definedName>
    <definedName name="い" localSheetId="9" hidden="1">[1]比較!#REF!</definedName>
    <definedName name="い" hidden="1">[1]比較!#REF!</definedName>
    <definedName name="いい" localSheetId="10" hidden="1">[1]比較!#REF!</definedName>
    <definedName name="いい" localSheetId="8" hidden="1">[1]比較!#REF!</definedName>
    <definedName name="いい" localSheetId="9" hidden="1">[1]比較!#REF!</definedName>
    <definedName name="いい" hidden="1">[1]比較!#REF!</definedName>
    <definedName name="いいい" localSheetId="10" hidden="1">[1]比較!#REF!</definedName>
    <definedName name="いいい" localSheetId="8" hidden="1">[1]比較!#REF!</definedName>
    <definedName name="いいい" localSheetId="9" hidden="1">[1]比較!#REF!</definedName>
    <definedName name="いいい" hidden="1">[1]比較!#REF!</definedName>
    <definedName name="いいいいいい" localSheetId="10" hidden="1">[1]比較!#REF!</definedName>
    <definedName name="いいいいいい" localSheetId="8" hidden="1">[1]比較!#REF!</definedName>
    <definedName name="いいいいいい" localSheetId="9" hidden="1">[1]比較!#REF!</definedName>
    <definedName name="いいいいいい" hidden="1">[1]比較!#REF!</definedName>
    <definedName name="う" localSheetId="10" hidden="1">[1]比較!#REF!</definedName>
    <definedName name="う" localSheetId="8" hidden="1">[1]比較!#REF!</definedName>
    <definedName name="う" localSheetId="9" hidden="1">[1]比較!#REF!</definedName>
    <definedName name="う" hidden="1">[1]比較!#REF!</definedName>
    <definedName name="うう" localSheetId="10" hidden="1">[1]比較!#REF!</definedName>
    <definedName name="うう" localSheetId="8" hidden="1">[1]比較!#REF!</definedName>
    <definedName name="うう" localSheetId="9" hidden="1">[1]比較!#REF!</definedName>
    <definedName name="うう" hidden="1">[1]比較!#REF!</definedName>
    <definedName name="ううう" localSheetId="10" hidden="1">[1]比較!#REF!</definedName>
    <definedName name="ううう" localSheetId="8" hidden="1">[1]比較!#REF!</definedName>
    <definedName name="ううう" localSheetId="9" hidden="1">[1]比較!#REF!</definedName>
    <definedName name="ううう" hidden="1">[1]比較!#REF!</definedName>
    <definedName name="ううううう" localSheetId="10" hidden="1">[1]比較!#REF!</definedName>
    <definedName name="ううううう" localSheetId="8" hidden="1">[1]比較!#REF!</definedName>
    <definedName name="ううううう" localSheetId="9" hidden="1">[1]比較!#REF!</definedName>
    <definedName name="ううううう" hidden="1">[1]比較!#REF!</definedName>
    <definedName name="え" localSheetId="10" hidden="1">[1]比較!#REF!</definedName>
    <definedName name="え" localSheetId="8" hidden="1">[1]比較!#REF!</definedName>
    <definedName name="え" localSheetId="9" hidden="1">[1]比較!#REF!</definedName>
    <definedName name="え" hidden="1">[1]比較!#REF!</definedName>
    <definedName name="ええ" localSheetId="10" hidden="1">[1]比較!#REF!</definedName>
    <definedName name="ええ" localSheetId="8" hidden="1">[1]比較!#REF!</definedName>
    <definedName name="ええ" localSheetId="9" hidden="1">[1]比較!#REF!</definedName>
    <definedName name="ええ" hidden="1">[1]比較!#REF!</definedName>
    <definedName name="えええ" localSheetId="10" hidden="1">[1]比較!#REF!</definedName>
    <definedName name="えええ" localSheetId="8" hidden="1">[1]比較!#REF!</definedName>
    <definedName name="えええ" localSheetId="9" hidden="1">[1]比較!#REF!</definedName>
    <definedName name="えええ" hidden="1">[1]比較!#REF!</definedName>
    <definedName name="ええええ" localSheetId="10" hidden="1">[1]比較!#REF!</definedName>
    <definedName name="ええええ" localSheetId="8" hidden="1">[1]比較!#REF!</definedName>
    <definedName name="ええええ" localSheetId="9" hidden="1">[1]比較!#REF!</definedName>
    <definedName name="ええええ" hidden="1">[1]比較!#REF!</definedName>
    <definedName name="ええええええ" localSheetId="10" hidden="1">[1]比較!#REF!</definedName>
    <definedName name="ええええええ" localSheetId="8" hidden="1">[1]比較!#REF!</definedName>
    <definedName name="ええええええ" localSheetId="9" hidden="1">[1]比較!#REF!</definedName>
    <definedName name="ええええええ" hidden="1">[1]比較!#REF!</definedName>
    <definedName name="えだ" localSheetId="10" hidden="1">#REF!</definedName>
    <definedName name="えだ" localSheetId="8" hidden="1">#REF!</definedName>
    <definedName name="えだ" localSheetId="9" hidden="1">#REF!</definedName>
    <definedName name="えだ" hidden="1">#REF!</definedName>
    <definedName name="お" localSheetId="10" hidden="1">[1]比較!#REF!</definedName>
    <definedName name="お" localSheetId="8" hidden="1">[1]比較!#REF!</definedName>
    <definedName name="お" localSheetId="9" hidden="1">[1]比較!#REF!</definedName>
    <definedName name="お" hidden="1">[1]比較!#REF!</definedName>
    <definedName name="おお" localSheetId="10" hidden="1">[1]比較!#REF!</definedName>
    <definedName name="おお" localSheetId="8" hidden="1">[1]比較!#REF!</definedName>
    <definedName name="おお" localSheetId="9" hidden="1">[1]比較!#REF!</definedName>
    <definedName name="おお" hidden="1">[1]比較!#REF!</definedName>
    <definedName name="おおお" localSheetId="10" hidden="1">[1]比較!#REF!</definedName>
    <definedName name="おおお" localSheetId="8" hidden="1">[1]比較!#REF!</definedName>
    <definedName name="おおお" localSheetId="9" hidden="1">[1]比較!#REF!</definedName>
    <definedName name="おおお" hidden="1">[1]比較!#REF!</definedName>
    <definedName name="おおおおお" localSheetId="10" hidden="1">[1]比較!#REF!</definedName>
    <definedName name="おおおおお" localSheetId="8" hidden="1">[1]比較!#REF!</definedName>
    <definedName name="おおおおお" localSheetId="9" hidden="1">[1]比較!#REF!</definedName>
    <definedName name="おおおおお" hidden="1">[1]比較!#REF!</definedName>
    <definedName name="おおおおおお" localSheetId="10" hidden="1">[1]比較!#REF!</definedName>
    <definedName name="おおおおおお" localSheetId="8" hidden="1">[1]比較!#REF!</definedName>
    <definedName name="おおおおおお" localSheetId="9" hidden="1">[1]比較!#REF!</definedName>
    <definedName name="おおおおおお" hidden="1">[1]比較!#REF!</definedName>
    <definedName name="さ" localSheetId="10" hidden="1">[1]比較!#REF!</definedName>
    <definedName name="さ" localSheetId="8" hidden="1">[1]比較!#REF!</definedName>
    <definedName name="さ" localSheetId="9" hidden="1">[1]比較!#REF!</definedName>
    <definedName name="さ" hidden="1">[1]比較!#REF!</definedName>
    <definedName name="し" localSheetId="10" hidden="1">[1]比較!#REF!</definedName>
    <definedName name="し" localSheetId="8" hidden="1">[1]比較!#REF!</definedName>
    <definedName name="し" localSheetId="9" hidden="1">[1]比較!#REF!</definedName>
    <definedName name="し" hidden="1">[1]比較!#REF!</definedName>
    <definedName name="す" localSheetId="10" hidden="1">[1]比較!#REF!</definedName>
    <definedName name="す" localSheetId="8" hidden="1">[1]比較!#REF!</definedName>
    <definedName name="す" localSheetId="9" hidden="1">[1]比較!#REF!</definedName>
    <definedName name="す" hidden="1">[1]比較!#REF!</definedName>
    <definedName name="せ" localSheetId="10" hidden="1">[1]比較!#REF!</definedName>
    <definedName name="せ" localSheetId="8" hidden="1">[1]比較!#REF!</definedName>
    <definedName name="せ" localSheetId="9" hidden="1">[1]比較!#REF!</definedName>
    <definedName name="せ" hidden="1">[1]比較!#REF!</definedName>
    <definedName name="そ" localSheetId="10" hidden="1">[1]比較!#REF!</definedName>
    <definedName name="そ" localSheetId="8" hidden="1">[1]比較!#REF!</definedName>
    <definedName name="そ" localSheetId="9" hidden="1">[1]比較!#REF!</definedName>
    <definedName name="そ" hidden="1">[1]比較!#REF!</definedName>
    <definedName name="た" localSheetId="10" hidden="1">[1]比較!#REF!</definedName>
    <definedName name="た" localSheetId="8" hidden="1">[1]比較!#REF!</definedName>
    <definedName name="た" localSheetId="9" hidden="1">[1]比較!#REF!</definedName>
    <definedName name="た" hidden="1">[1]比較!#REF!</definedName>
    <definedName name="ﾀｲﾄﾙ列">'[4]PCDL L-56,60'!#REF!</definedName>
    <definedName name="だだ" localSheetId="10" hidden="1">#REF!</definedName>
    <definedName name="だだ" localSheetId="8" hidden="1">#REF!</definedName>
    <definedName name="だだ" localSheetId="9" hidden="1">#REF!</definedName>
    <definedName name="だだ" hidden="1">#REF!</definedName>
    <definedName name="ち" localSheetId="10" hidden="1">[1]比較!#REF!</definedName>
    <definedName name="ち" localSheetId="8" hidden="1">[1]比較!#REF!</definedName>
    <definedName name="ち" localSheetId="9" hidden="1">[1]比較!#REF!</definedName>
    <definedName name="ち" hidden="1">[1]比較!#REF!</definedName>
    <definedName name="つ" localSheetId="10" hidden="1">[1]比較!#REF!</definedName>
    <definedName name="つ" localSheetId="8" hidden="1">[1]比較!#REF!</definedName>
    <definedName name="つ" localSheetId="9" hidden="1">[1]比較!#REF!</definedName>
    <definedName name="つ" hidden="1">[1]比較!#REF!</definedName>
    <definedName name="て" localSheetId="10" hidden="1">[1]比較!#REF!</definedName>
    <definedName name="て" localSheetId="8" hidden="1">[1]比較!#REF!</definedName>
    <definedName name="て" localSheetId="9" hidden="1">[1]比較!#REF!</definedName>
    <definedName name="て" hidden="1">[1]比較!#REF!</definedName>
    <definedName name="と" localSheetId="10" hidden="1">[1]比較!#REF!</definedName>
    <definedName name="と" localSheetId="8" hidden="1">[1]比較!#REF!</definedName>
    <definedName name="と" localSheetId="9" hidden="1">[1]比較!#REF!</definedName>
    <definedName name="と" hidden="1">[1]比較!#REF!</definedName>
    <definedName name="な" localSheetId="10" hidden="1">[1]比較!#REF!</definedName>
    <definedName name="な" localSheetId="8" hidden="1">[1]比較!#REF!</definedName>
    <definedName name="な" localSheetId="9" hidden="1">[1]比較!#REF!</definedName>
    <definedName name="な" hidden="1">[1]比較!#REF!</definedName>
    <definedName name="に" localSheetId="10" hidden="1">[1]比較!#REF!</definedName>
    <definedName name="に" localSheetId="8" hidden="1">[1]比較!#REF!</definedName>
    <definedName name="に" localSheetId="9" hidden="1">[1]比較!#REF!</definedName>
    <definedName name="に" hidden="1">[1]比較!#REF!</definedName>
    <definedName name="ぬ" localSheetId="10" hidden="1">[1]比較!#REF!</definedName>
    <definedName name="ぬ" localSheetId="8" hidden="1">[1]比較!#REF!</definedName>
    <definedName name="ぬ" localSheetId="9" hidden="1">[1]比較!#REF!</definedName>
    <definedName name="ぬ" hidden="1">[1]比較!#REF!</definedName>
    <definedName name="ね" localSheetId="10" hidden="1">[1]比較!#REF!</definedName>
    <definedName name="ね" localSheetId="8" hidden="1">[1]比較!#REF!</definedName>
    <definedName name="ね" localSheetId="9" hidden="1">[1]比較!#REF!</definedName>
    <definedName name="ね" hidden="1">[1]比較!#REF!</definedName>
    <definedName name="の" localSheetId="10" hidden="1">[1]比較!#REF!</definedName>
    <definedName name="の" localSheetId="8" hidden="1">[1]比較!#REF!</definedName>
    <definedName name="の" localSheetId="9" hidden="1">[1]比較!#REF!</definedName>
    <definedName name="の" hidden="1">[1]比較!#REF!</definedName>
    <definedName name="は" localSheetId="10" hidden="1">[1]比較!#REF!</definedName>
    <definedName name="は" localSheetId="8" hidden="1">[1]比較!#REF!</definedName>
    <definedName name="は" localSheetId="9" hidden="1">[1]比較!#REF!</definedName>
    <definedName name="は" hidden="1">[1]比較!#REF!</definedName>
    <definedName name="ひ" localSheetId="10" hidden="1">[1]比較!#REF!</definedName>
    <definedName name="ひ" localSheetId="8" hidden="1">[1]比較!#REF!</definedName>
    <definedName name="ひ" localSheetId="9" hidden="1">[1]比較!#REF!</definedName>
    <definedName name="ひ" hidden="1">[1]比較!#REF!</definedName>
    <definedName name="ふ" localSheetId="10" hidden="1">[1]比較!#REF!</definedName>
    <definedName name="ふ" localSheetId="8" hidden="1">[1]比較!#REF!</definedName>
    <definedName name="ふ" localSheetId="9" hidden="1">[1]比較!#REF!</definedName>
    <definedName name="ふ" hidden="1">[1]比較!#REF!</definedName>
    <definedName name="ふゅ" localSheetId="10" hidden="1">[1]比較!#REF!</definedName>
    <definedName name="ふゅ" localSheetId="8" hidden="1">[1]比較!#REF!</definedName>
    <definedName name="ふゅ" localSheetId="9" hidden="1">[1]比較!#REF!</definedName>
    <definedName name="ふゅ" hidden="1">[1]比較!#REF!</definedName>
    <definedName name="へ" localSheetId="10" hidden="1">[1]比較!#REF!</definedName>
    <definedName name="へ" localSheetId="8" hidden="1">[1]比較!#REF!</definedName>
    <definedName name="へ" localSheetId="9" hidden="1">[1]比較!#REF!</definedName>
    <definedName name="へ" hidden="1">[1]比較!#REF!</definedName>
    <definedName name="ほ" localSheetId="10" hidden="1">[1]比較!#REF!</definedName>
    <definedName name="ほ" localSheetId="8" hidden="1">[1]比較!#REF!</definedName>
    <definedName name="ほ" localSheetId="9" hidden="1">[1]比較!#REF!</definedName>
    <definedName name="ほ" hidden="1">[1]比較!#REF!</definedName>
    <definedName name="ま" localSheetId="10" hidden="1">[1]比較!#REF!</definedName>
    <definedName name="ま" localSheetId="8" hidden="1">[1]比較!#REF!</definedName>
    <definedName name="ま" localSheetId="9" hidden="1">[1]比較!#REF!</definedName>
    <definedName name="ま" hidden="1">[1]比較!#REF!</definedName>
    <definedName name="まあ" localSheetId="10" hidden="1">#REF!</definedName>
    <definedName name="まあ" localSheetId="8" hidden="1">#REF!</definedName>
    <definedName name="まあ" localSheetId="9" hidden="1">#REF!</definedName>
    <definedName name="まあ" hidden="1">#REF!</definedName>
    <definedName name="み" localSheetId="10" hidden="1">#REF!</definedName>
    <definedName name="み" localSheetId="8" hidden="1">#REF!</definedName>
    <definedName name="み" localSheetId="9" hidden="1">#REF!</definedName>
    <definedName name="み" hidden="1">#REF!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E53" i="25" l="1"/>
  <c r="AA53" i="25"/>
  <c r="W53" i="25"/>
  <c r="S53" i="25"/>
  <c r="K53" i="25"/>
  <c r="AE52" i="25"/>
  <c r="AA52" i="25"/>
  <c r="W52" i="25"/>
  <c r="S52" i="25"/>
  <c r="K52" i="25"/>
  <c r="AE51" i="25"/>
  <c r="AA51" i="25"/>
  <c r="W51" i="25"/>
  <c r="S51" i="25"/>
  <c r="K51" i="25"/>
  <c r="AE50" i="25"/>
  <c r="AA50" i="25"/>
  <c r="W50" i="25"/>
  <c r="S50" i="25"/>
  <c r="K50" i="25"/>
  <c r="AE49" i="25"/>
  <c r="AA49" i="25"/>
  <c r="W49" i="25"/>
  <c r="S49" i="25"/>
  <c r="K49" i="25"/>
  <c r="AE48" i="25"/>
  <c r="AA48" i="25"/>
  <c r="W48" i="25"/>
  <c r="S48" i="25"/>
  <c r="K48" i="25"/>
  <c r="AE47" i="25"/>
  <c r="AA47" i="25"/>
  <c r="W47" i="25"/>
  <c r="S47" i="25"/>
  <c r="K47" i="25"/>
  <c r="AE46" i="25"/>
  <c r="AA46" i="25"/>
  <c r="W46" i="25"/>
  <c r="S46" i="25"/>
  <c r="K46" i="25"/>
  <c r="AE45" i="25"/>
  <c r="AA45" i="25"/>
  <c r="W45" i="25"/>
  <c r="S45" i="25"/>
  <c r="K45" i="25"/>
  <c r="AE44" i="25"/>
  <c r="AA44" i="25"/>
  <c r="W44" i="25"/>
  <c r="S44" i="25"/>
  <c r="AF42" i="25"/>
  <c r="AB42" i="25"/>
  <c r="X42" i="25"/>
  <c r="T42" i="25"/>
  <c r="AE41" i="25"/>
  <c r="AA41" i="25"/>
  <c r="W41" i="25"/>
  <c r="S41" i="25"/>
  <c r="K41" i="25"/>
  <c r="AE40" i="25"/>
  <c r="AA40" i="25"/>
  <c r="W40" i="25"/>
  <c r="S40" i="25"/>
  <c r="K40" i="25"/>
  <c r="AE39" i="25"/>
  <c r="W39" i="25"/>
  <c r="S39" i="25"/>
  <c r="K39" i="25"/>
  <c r="AE38" i="25"/>
  <c r="AA38" i="25"/>
  <c r="S38" i="25"/>
  <c r="K38" i="25"/>
  <c r="AE37" i="25"/>
  <c r="AA37" i="25"/>
  <c r="W37" i="25"/>
  <c r="S37" i="25"/>
  <c r="K37" i="25"/>
  <c r="AE36" i="25"/>
  <c r="AA36" i="25"/>
  <c r="W36" i="25"/>
  <c r="S36" i="25"/>
  <c r="K36" i="25"/>
  <c r="AE35" i="25"/>
  <c r="AA35" i="25"/>
  <c r="W35" i="25"/>
  <c r="S35" i="25"/>
  <c r="K35" i="25"/>
  <c r="AE34" i="25"/>
  <c r="AA34" i="25"/>
  <c r="W34" i="25"/>
  <c r="S34" i="25"/>
  <c r="K34" i="25"/>
  <c r="AE33" i="25"/>
  <c r="AA33" i="25"/>
  <c r="W33" i="25"/>
  <c r="S33" i="25"/>
  <c r="K33" i="25"/>
  <c r="AE32" i="25"/>
  <c r="AA32" i="25"/>
  <c r="W32" i="25"/>
  <c r="S32" i="25"/>
  <c r="K32" i="25"/>
  <c r="AE31" i="25"/>
  <c r="AA31" i="25"/>
  <c r="W31" i="25"/>
  <c r="S31" i="25"/>
  <c r="K31" i="25"/>
  <c r="AE30" i="25"/>
  <c r="AA30" i="25"/>
  <c r="W30" i="25"/>
  <c r="S30" i="25"/>
  <c r="K30" i="25"/>
  <c r="AE29" i="25"/>
  <c r="AA29" i="25"/>
  <c r="W29" i="25"/>
  <c r="S29" i="25"/>
  <c r="K29" i="25"/>
  <c r="AE28" i="25"/>
  <c r="AA28" i="25"/>
  <c r="W28" i="25"/>
  <c r="S28" i="25"/>
  <c r="K28" i="25"/>
  <c r="AE27" i="25"/>
  <c r="AA27" i="25"/>
  <c r="W27" i="25"/>
  <c r="S27" i="25"/>
  <c r="K27" i="25"/>
  <c r="AE26" i="25"/>
  <c r="AA26" i="25"/>
  <c r="W26" i="25"/>
  <c r="S26" i="25"/>
  <c r="K26" i="25"/>
  <c r="AE25" i="25"/>
  <c r="AA25" i="25"/>
  <c r="W25" i="25"/>
  <c r="S25" i="25"/>
  <c r="K25" i="25"/>
  <c r="AE24" i="25"/>
  <c r="AA24" i="25"/>
  <c r="W24" i="25"/>
  <c r="S24" i="25"/>
  <c r="K24" i="25"/>
  <c r="AE23" i="25"/>
  <c r="AA23" i="25"/>
  <c r="W23" i="25"/>
  <c r="S23" i="25"/>
  <c r="K23" i="25"/>
  <c r="AE22" i="25"/>
  <c r="AA22" i="25"/>
  <c r="W22" i="25"/>
  <c r="S22" i="25"/>
  <c r="K22" i="25"/>
  <c r="AE21" i="25"/>
  <c r="AA21" i="25"/>
  <c r="W21" i="25"/>
  <c r="S21" i="25"/>
  <c r="K21" i="25"/>
  <c r="AE20" i="25"/>
  <c r="AA20" i="25"/>
  <c r="W20" i="25"/>
  <c r="S20" i="25"/>
  <c r="K20" i="25"/>
  <c r="AE19" i="25"/>
  <c r="AA19" i="25"/>
  <c r="W19" i="25"/>
  <c r="S19" i="25"/>
  <c r="K19" i="25"/>
  <c r="AE18" i="25"/>
  <c r="AA18" i="25"/>
  <c r="W18" i="25"/>
  <c r="S18" i="25"/>
  <c r="K18" i="25"/>
  <c r="AE17" i="25"/>
  <c r="AA17" i="25"/>
  <c r="W17" i="25"/>
  <c r="S17" i="25"/>
  <c r="K17" i="25"/>
  <c r="AE16" i="25"/>
  <c r="W16" i="25"/>
  <c r="S16" i="25"/>
  <c r="K16" i="25"/>
  <c r="AE15" i="25"/>
  <c r="AA15" i="25"/>
  <c r="W15" i="25"/>
  <c r="S15" i="25"/>
  <c r="K15" i="25"/>
  <c r="AE14" i="25"/>
  <c r="AA14" i="25"/>
  <c r="W14" i="25"/>
  <c r="S14" i="25"/>
  <c r="K14" i="25"/>
  <c r="AE13" i="25"/>
  <c r="AA13" i="25"/>
  <c r="W13" i="25"/>
  <c r="S13" i="25"/>
  <c r="K13" i="25"/>
  <c r="AE12" i="25"/>
  <c r="AA12" i="25"/>
  <c r="Y12" i="25"/>
  <c r="Y13" i="25" s="1"/>
  <c r="W12" i="25"/>
  <c r="S12" i="25"/>
  <c r="K12" i="25"/>
  <c r="AE11" i="25"/>
  <c r="AG11" i="25" s="1"/>
  <c r="AC11" i="25"/>
  <c r="AC12" i="25" s="1"/>
  <c r="AA11" i="25"/>
  <c r="AA42" i="25" s="1"/>
  <c r="Z11" i="25"/>
  <c r="Y11" i="25"/>
  <c r="W11" i="25"/>
  <c r="W42" i="25" s="1"/>
  <c r="S11" i="25"/>
  <c r="S42" i="25" s="1"/>
  <c r="R11" i="25"/>
  <c r="R12" i="25" s="1"/>
  <c r="R13" i="25" s="1"/>
  <c r="R14" i="25" s="1"/>
  <c r="R15" i="25" s="1"/>
  <c r="R16" i="25" s="1"/>
  <c r="R17" i="25" s="1"/>
  <c r="R18" i="25" s="1"/>
  <c r="R19" i="25" s="1"/>
  <c r="R20" i="25" s="1"/>
  <c r="R21" i="25" s="1"/>
  <c r="R22" i="25" s="1"/>
  <c r="R23" i="25" s="1"/>
  <c r="R24" i="25" s="1"/>
  <c r="R25" i="25" s="1"/>
  <c r="R26" i="25" s="1"/>
  <c r="R27" i="25" s="1"/>
  <c r="R28" i="25" s="1"/>
  <c r="R29" i="25" s="1"/>
  <c r="R30" i="25" s="1"/>
  <c r="R31" i="25" s="1"/>
  <c r="R32" i="25" s="1"/>
  <c r="R33" i="25" s="1"/>
  <c r="R34" i="25" s="1"/>
  <c r="R35" i="25" s="1"/>
  <c r="R36" i="25" s="1"/>
  <c r="R37" i="25" s="1"/>
  <c r="R38" i="25" s="1"/>
  <c r="R39" i="25" s="1"/>
  <c r="R40" i="25" s="1"/>
  <c r="R41" i="25" s="1"/>
  <c r="R42" i="25" s="1"/>
  <c r="R44" i="25" s="1"/>
  <c r="R45" i="25" s="1"/>
  <c r="R46" i="25" s="1"/>
  <c r="R47" i="25" s="1"/>
  <c r="R48" i="25" s="1"/>
  <c r="R49" i="25" s="1"/>
  <c r="R50" i="25" s="1"/>
  <c r="R51" i="25" s="1"/>
  <c r="R52" i="25" s="1"/>
  <c r="R53" i="25" s="1"/>
  <c r="K11" i="25"/>
  <c r="J11" i="25"/>
  <c r="J12" i="25" s="1"/>
  <c r="J13" i="25" s="1"/>
  <c r="J14" i="25" s="1"/>
  <c r="J15" i="25" s="1"/>
  <c r="J16" i="25" s="1"/>
  <c r="J17" i="25" s="1"/>
  <c r="J18" i="25" s="1"/>
  <c r="J19" i="25" s="1"/>
  <c r="J20" i="25" s="1"/>
  <c r="J21" i="25" s="1"/>
  <c r="J22" i="25" s="1"/>
  <c r="J23" i="25" s="1"/>
  <c r="J24" i="25" s="1"/>
  <c r="J25" i="25" s="1"/>
  <c r="J26" i="25" s="1"/>
  <c r="J27" i="25" s="1"/>
  <c r="J28" i="25" s="1"/>
  <c r="J29" i="25" s="1"/>
  <c r="J30" i="25" s="1"/>
  <c r="J31" i="25" s="1"/>
  <c r="J32" i="25" s="1"/>
  <c r="J33" i="25" s="1"/>
  <c r="J34" i="25" s="1"/>
  <c r="J35" i="25" s="1"/>
  <c r="J36" i="25" s="1"/>
  <c r="J37" i="25" s="1"/>
  <c r="J38" i="25" s="1"/>
  <c r="J39" i="25" s="1"/>
  <c r="J40" i="25" s="1"/>
  <c r="J41" i="25" s="1"/>
  <c r="J42" i="25" s="1"/>
  <c r="J44" i="25" s="1"/>
  <c r="J45" i="25" s="1"/>
  <c r="J46" i="25" s="1"/>
  <c r="J47" i="25" s="1"/>
  <c r="J48" i="25" s="1"/>
  <c r="J49" i="25" s="1"/>
  <c r="J50" i="25" s="1"/>
  <c r="J51" i="25" s="1"/>
  <c r="J52" i="25" s="1"/>
  <c r="J53" i="25" s="1"/>
  <c r="AD10" i="25"/>
  <c r="Z10" i="25"/>
  <c r="V10" i="25"/>
  <c r="G10" i="25"/>
  <c r="AI10" i="25" s="1"/>
  <c r="V5" i="25"/>
  <c r="AE53" i="21"/>
  <c r="AA53" i="21"/>
  <c r="W53" i="21"/>
  <c r="S53" i="21"/>
  <c r="K53" i="21"/>
  <c r="AE52" i="21"/>
  <c r="AA52" i="21"/>
  <c r="W52" i="21"/>
  <c r="S52" i="21"/>
  <c r="K52" i="21"/>
  <c r="AE51" i="21"/>
  <c r="AA51" i="21"/>
  <c r="W51" i="21"/>
  <c r="S51" i="21"/>
  <c r="K51" i="21"/>
  <c r="AE50" i="21"/>
  <c r="AA50" i="21"/>
  <c r="W50" i="21"/>
  <c r="S50" i="21"/>
  <c r="K50" i="21"/>
  <c r="AE49" i="21"/>
  <c r="AA49" i="21"/>
  <c r="W49" i="21"/>
  <c r="S49" i="21"/>
  <c r="K49" i="21"/>
  <c r="AE48" i="21"/>
  <c r="AA48" i="21"/>
  <c r="W48" i="21"/>
  <c r="S48" i="21"/>
  <c r="K48" i="21"/>
  <c r="AE47" i="21"/>
  <c r="AA47" i="21"/>
  <c r="W47" i="21"/>
  <c r="S47" i="21"/>
  <c r="K47" i="21"/>
  <c r="AE46" i="21"/>
  <c r="AA46" i="21"/>
  <c r="W46" i="21"/>
  <c r="S46" i="21"/>
  <c r="K46" i="21"/>
  <c r="AE45" i="21"/>
  <c r="AA45" i="21"/>
  <c r="W45" i="21"/>
  <c r="S45" i="21"/>
  <c r="K45" i="21"/>
  <c r="AE44" i="21"/>
  <c r="AA44" i="21"/>
  <c r="W44" i="21"/>
  <c r="S44" i="21"/>
  <c r="AF42" i="21"/>
  <c r="AB42" i="21"/>
  <c r="X42" i="21"/>
  <c r="T42" i="21"/>
  <c r="AE41" i="21"/>
  <c r="AA41" i="21"/>
  <c r="W41" i="21"/>
  <c r="S41" i="21"/>
  <c r="K41" i="21"/>
  <c r="AE40" i="21"/>
  <c r="AA40" i="21"/>
  <c r="W40" i="21"/>
  <c r="S40" i="21"/>
  <c r="K40" i="21"/>
  <c r="AE39" i="21"/>
  <c r="W39" i="21"/>
  <c r="S39" i="21"/>
  <c r="K39" i="21"/>
  <c r="AE38" i="21"/>
  <c r="AA38" i="21"/>
  <c r="S38" i="21"/>
  <c r="K38" i="21"/>
  <c r="AE37" i="21"/>
  <c r="AA37" i="21"/>
  <c r="W37" i="21"/>
  <c r="S37" i="21"/>
  <c r="K37" i="21"/>
  <c r="AE36" i="21"/>
  <c r="AA36" i="21"/>
  <c r="W36" i="21"/>
  <c r="S36" i="21"/>
  <c r="K36" i="21"/>
  <c r="AE35" i="21"/>
  <c r="AA35" i="21"/>
  <c r="W35" i="21"/>
  <c r="S35" i="21"/>
  <c r="K35" i="21"/>
  <c r="AE34" i="21"/>
  <c r="AA34" i="21"/>
  <c r="W34" i="21"/>
  <c r="S34" i="21"/>
  <c r="K34" i="21"/>
  <c r="AE33" i="21"/>
  <c r="AA33" i="21"/>
  <c r="W33" i="21"/>
  <c r="S33" i="21"/>
  <c r="K33" i="21"/>
  <c r="AE32" i="21"/>
  <c r="AA32" i="21"/>
  <c r="W32" i="21"/>
  <c r="S32" i="21"/>
  <c r="K32" i="21"/>
  <c r="AE31" i="21"/>
  <c r="AA31" i="21"/>
  <c r="W31" i="21"/>
  <c r="S31" i="21"/>
  <c r="K31" i="21"/>
  <c r="AE30" i="21"/>
  <c r="AA30" i="21"/>
  <c r="W30" i="21"/>
  <c r="S30" i="21"/>
  <c r="K30" i="21"/>
  <c r="AE29" i="21"/>
  <c r="AA29" i="21"/>
  <c r="W29" i="21"/>
  <c r="S29" i="21"/>
  <c r="K29" i="21"/>
  <c r="AE28" i="21"/>
  <c r="AA28" i="21"/>
  <c r="W28" i="21"/>
  <c r="S28" i="21"/>
  <c r="K28" i="21"/>
  <c r="AE27" i="21"/>
  <c r="AA27" i="21"/>
  <c r="W27" i="21"/>
  <c r="S27" i="21"/>
  <c r="K27" i="21"/>
  <c r="AE26" i="21"/>
  <c r="AA26" i="21"/>
  <c r="W26" i="21"/>
  <c r="S26" i="21"/>
  <c r="K26" i="21"/>
  <c r="AE25" i="21"/>
  <c r="AA25" i="21"/>
  <c r="W25" i="21"/>
  <c r="S25" i="21"/>
  <c r="K25" i="21"/>
  <c r="AE24" i="21"/>
  <c r="AA24" i="21"/>
  <c r="W24" i="21"/>
  <c r="S24" i="21"/>
  <c r="K24" i="21"/>
  <c r="AE23" i="21"/>
  <c r="AA23" i="21"/>
  <c r="W23" i="21"/>
  <c r="S23" i="21"/>
  <c r="K23" i="21"/>
  <c r="AE22" i="21"/>
  <c r="AA22" i="21"/>
  <c r="W22" i="21"/>
  <c r="S22" i="21"/>
  <c r="K22" i="21"/>
  <c r="AE21" i="21"/>
  <c r="AA21" i="21"/>
  <c r="W21" i="21"/>
  <c r="S21" i="21"/>
  <c r="K21" i="21"/>
  <c r="AE20" i="21"/>
  <c r="AA20" i="21"/>
  <c r="W20" i="21"/>
  <c r="S20" i="21"/>
  <c r="K20" i="21"/>
  <c r="AE19" i="21"/>
  <c r="AA19" i="21"/>
  <c r="W19" i="21"/>
  <c r="S19" i="21"/>
  <c r="K19" i="21"/>
  <c r="AE18" i="21"/>
  <c r="AA18" i="21"/>
  <c r="W18" i="21"/>
  <c r="S18" i="21"/>
  <c r="K18" i="21"/>
  <c r="AE17" i="21"/>
  <c r="AA17" i="21"/>
  <c r="W17" i="21"/>
  <c r="S17" i="21"/>
  <c r="K17" i="21"/>
  <c r="AE16" i="21"/>
  <c r="W16" i="21"/>
  <c r="S16" i="21"/>
  <c r="K16" i="21"/>
  <c r="AE15" i="21"/>
  <c r="AA15" i="21"/>
  <c r="W15" i="21"/>
  <c r="S15" i="21"/>
  <c r="K15" i="21"/>
  <c r="AE14" i="21"/>
  <c r="AA14" i="21"/>
  <c r="W14" i="21"/>
  <c r="S14" i="21"/>
  <c r="K14" i="21"/>
  <c r="AE13" i="21"/>
  <c r="AA13" i="21"/>
  <c r="W13" i="21"/>
  <c r="S13" i="21"/>
  <c r="K13" i="21"/>
  <c r="AE12" i="21"/>
  <c r="AA12" i="21"/>
  <c r="W12" i="21"/>
  <c r="S12" i="21"/>
  <c r="K12" i="21"/>
  <c r="AE11" i="21"/>
  <c r="AG11" i="21" s="1"/>
  <c r="AA11" i="21"/>
  <c r="AA42" i="21" s="1"/>
  <c r="W11" i="21"/>
  <c r="W42" i="21" s="1"/>
  <c r="S11" i="21"/>
  <c r="S42" i="21" s="1"/>
  <c r="K11" i="21"/>
  <c r="R11" i="21" s="1"/>
  <c r="R12" i="21" s="1"/>
  <c r="R13" i="21" s="1"/>
  <c r="R14" i="21" s="1"/>
  <c r="R15" i="21" s="1"/>
  <c r="R16" i="21" s="1"/>
  <c r="R17" i="21" s="1"/>
  <c r="R18" i="21" s="1"/>
  <c r="R19" i="21" s="1"/>
  <c r="R20" i="21" s="1"/>
  <c r="R21" i="21" s="1"/>
  <c r="R22" i="21" s="1"/>
  <c r="R23" i="21" s="1"/>
  <c r="R24" i="21" s="1"/>
  <c r="R25" i="21" s="1"/>
  <c r="R26" i="21" s="1"/>
  <c r="R27" i="21" s="1"/>
  <c r="R28" i="21" s="1"/>
  <c r="R29" i="21" s="1"/>
  <c r="R30" i="21" s="1"/>
  <c r="R31" i="21" s="1"/>
  <c r="R32" i="21" s="1"/>
  <c r="R33" i="21" s="1"/>
  <c r="R34" i="21" s="1"/>
  <c r="R35" i="21" s="1"/>
  <c r="R36" i="21" s="1"/>
  <c r="R37" i="21" s="1"/>
  <c r="R38" i="21" s="1"/>
  <c r="R39" i="21" s="1"/>
  <c r="R40" i="21" s="1"/>
  <c r="R41" i="21" s="1"/>
  <c r="R42" i="21" s="1"/>
  <c r="R44" i="21" s="1"/>
  <c r="R45" i="21" s="1"/>
  <c r="R46" i="21" s="1"/>
  <c r="R47" i="21" s="1"/>
  <c r="R48" i="21" s="1"/>
  <c r="R49" i="21" s="1"/>
  <c r="R50" i="21" s="1"/>
  <c r="R51" i="21" s="1"/>
  <c r="R52" i="21" s="1"/>
  <c r="R53" i="21" s="1"/>
  <c r="J11" i="21"/>
  <c r="J12" i="21" s="1"/>
  <c r="J13" i="21" s="1"/>
  <c r="J14" i="21" s="1"/>
  <c r="J15" i="21" s="1"/>
  <c r="J16" i="21" s="1"/>
  <c r="J17" i="21" s="1"/>
  <c r="J18" i="21" s="1"/>
  <c r="J19" i="21" s="1"/>
  <c r="J20" i="21" s="1"/>
  <c r="J21" i="21" s="1"/>
  <c r="J22" i="21" s="1"/>
  <c r="J23" i="21" s="1"/>
  <c r="J24" i="21" s="1"/>
  <c r="J25" i="21" s="1"/>
  <c r="J26" i="21" s="1"/>
  <c r="J27" i="21" s="1"/>
  <c r="J28" i="21" s="1"/>
  <c r="J29" i="21" s="1"/>
  <c r="J30" i="21" s="1"/>
  <c r="J31" i="21" s="1"/>
  <c r="J32" i="21" s="1"/>
  <c r="J33" i="21" s="1"/>
  <c r="J34" i="21" s="1"/>
  <c r="J35" i="21" s="1"/>
  <c r="J36" i="21" s="1"/>
  <c r="J37" i="21" s="1"/>
  <c r="J38" i="21" s="1"/>
  <c r="J39" i="21" s="1"/>
  <c r="J40" i="21" s="1"/>
  <c r="J41" i="21" s="1"/>
  <c r="J42" i="21" s="1"/>
  <c r="J44" i="21" s="1"/>
  <c r="J45" i="21" s="1"/>
  <c r="J46" i="21" s="1"/>
  <c r="J47" i="21" s="1"/>
  <c r="J48" i="21" s="1"/>
  <c r="J49" i="21" s="1"/>
  <c r="J50" i="21" s="1"/>
  <c r="J51" i="21" s="1"/>
  <c r="J52" i="21" s="1"/>
  <c r="J53" i="21" s="1"/>
  <c r="AD10" i="21"/>
  <c r="Z10" i="21"/>
  <c r="V10" i="21"/>
  <c r="G10" i="21"/>
  <c r="AI10" i="21" s="1"/>
  <c r="V5" i="21"/>
  <c r="AE53" i="20"/>
  <c r="AA53" i="20"/>
  <c r="W53" i="20"/>
  <c r="S53" i="20"/>
  <c r="AE52" i="20"/>
  <c r="AA52" i="20"/>
  <c r="W52" i="20"/>
  <c r="S52" i="20"/>
  <c r="AE51" i="20"/>
  <c r="AA51" i="20"/>
  <c r="W51" i="20"/>
  <c r="S51" i="20"/>
  <c r="AE50" i="20"/>
  <c r="AA50" i="20"/>
  <c r="W50" i="20"/>
  <c r="S50" i="20"/>
  <c r="AE49" i="20"/>
  <c r="AA49" i="20"/>
  <c r="W49" i="20"/>
  <c r="S49" i="20"/>
  <c r="AE48" i="20"/>
  <c r="AA48" i="20"/>
  <c r="W48" i="20"/>
  <c r="S48" i="20"/>
  <c r="AE47" i="20"/>
  <c r="AA47" i="20"/>
  <c r="W47" i="20"/>
  <c r="S47" i="20"/>
  <c r="AE46" i="20"/>
  <c r="AA46" i="20"/>
  <c r="W46" i="20"/>
  <c r="S46" i="20"/>
  <c r="AE45" i="20"/>
  <c r="AA45" i="20"/>
  <c r="W45" i="20"/>
  <c r="S45" i="20"/>
  <c r="AE44" i="20"/>
  <c r="AA44" i="20"/>
  <c r="W44" i="20"/>
  <c r="S44" i="20"/>
  <c r="AB42" i="20"/>
  <c r="X42" i="20"/>
  <c r="T42" i="20"/>
  <c r="AE41" i="20"/>
  <c r="AA41" i="20"/>
  <c r="W41" i="20"/>
  <c r="S41" i="20"/>
  <c r="K41" i="20"/>
  <c r="AE40" i="20"/>
  <c r="AA40" i="20"/>
  <c r="W40" i="20"/>
  <c r="S40" i="20"/>
  <c r="K40" i="20"/>
  <c r="AE39" i="20"/>
  <c r="W39" i="20"/>
  <c r="S39" i="20"/>
  <c r="K39" i="20"/>
  <c r="AE38" i="20"/>
  <c r="AA38" i="20"/>
  <c r="S38" i="20"/>
  <c r="K38" i="20"/>
  <c r="AE37" i="20"/>
  <c r="AA37" i="20"/>
  <c r="W37" i="20"/>
  <c r="S37" i="20"/>
  <c r="K37" i="20"/>
  <c r="AE36" i="20"/>
  <c r="AA36" i="20"/>
  <c r="W36" i="20"/>
  <c r="S36" i="20"/>
  <c r="K36" i="20"/>
  <c r="AE35" i="20"/>
  <c r="AA35" i="20"/>
  <c r="W35" i="20"/>
  <c r="S35" i="20"/>
  <c r="K35" i="20"/>
  <c r="AE34" i="20"/>
  <c r="AA34" i="20"/>
  <c r="W34" i="20"/>
  <c r="S34" i="20"/>
  <c r="K34" i="20"/>
  <c r="AE33" i="20"/>
  <c r="AA33" i="20"/>
  <c r="W33" i="20"/>
  <c r="S33" i="20"/>
  <c r="K33" i="20"/>
  <c r="AE32" i="20"/>
  <c r="AA32" i="20"/>
  <c r="W32" i="20"/>
  <c r="S32" i="20"/>
  <c r="K32" i="20"/>
  <c r="AE31" i="20"/>
  <c r="AA31" i="20"/>
  <c r="W31" i="20"/>
  <c r="S31" i="20"/>
  <c r="K31" i="20"/>
  <c r="AE30" i="20"/>
  <c r="AA30" i="20"/>
  <c r="W30" i="20"/>
  <c r="S30" i="20"/>
  <c r="K30" i="20"/>
  <c r="AE29" i="20"/>
  <c r="AA29" i="20"/>
  <c r="W29" i="20"/>
  <c r="S29" i="20"/>
  <c r="K29" i="20"/>
  <c r="AE28" i="20"/>
  <c r="AA28" i="20"/>
  <c r="W28" i="20"/>
  <c r="S28" i="20"/>
  <c r="K28" i="20"/>
  <c r="AE27" i="20"/>
  <c r="AA27" i="20"/>
  <c r="W27" i="20"/>
  <c r="S27" i="20"/>
  <c r="K27" i="20"/>
  <c r="AE26" i="20"/>
  <c r="AA26" i="20"/>
  <c r="W26" i="20"/>
  <c r="S26" i="20"/>
  <c r="K26" i="20"/>
  <c r="AE25" i="20"/>
  <c r="AA25" i="20"/>
  <c r="W25" i="20"/>
  <c r="S25" i="20"/>
  <c r="K25" i="20"/>
  <c r="AE24" i="20"/>
  <c r="AA24" i="20"/>
  <c r="W24" i="20"/>
  <c r="S24" i="20"/>
  <c r="K24" i="20"/>
  <c r="AE23" i="20"/>
  <c r="AA23" i="20"/>
  <c r="W23" i="20"/>
  <c r="S23" i="20"/>
  <c r="K23" i="20"/>
  <c r="AE22" i="20"/>
  <c r="AA22" i="20"/>
  <c r="W22" i="20"/>
  <c r="S22" i="20"/>
  <c r="K22" i="20"/>
  <c r="AE21" i="20"/>
  <c r="AA21" i="20"/>
  <c r="W21" i="20"/>
  <c r="S21" i="20"/>
  <c r="K21" i="20"/>
  <c r="AE20" i="20"/>
  <c r="AA20" i="20"/>
  <c r="W20" i="20"/>
  <c r="S20" i="20"/>
  <c r="K20" i="20"/>
  <c r="AE19" i="20"/>
  <c r="AA19" i="20"/>
  <c r="W19" i="20"/>
  <c r="S19" i="20"/>
  <c r="K19" i="20"/>
  <c r="AE18" i="20"/>
  <c r="AE42" i="20" s="1"/>
  <c r="AA18" i="20"/>
  <c r="W18" i="20"/>
  <c r="S18" i="20"/>
  <c r="K18" i="20"/>
  <c r="AE17" i="20"/>
  <c r="AA17" i="20"/>
  <c r="W17" i="20"/>
  <c r="S17" i="20"/>
  <c r="K17" i="20"/>
  <c r="AE16" i="20"/>
  <c r="W16" i="20"/>
  <c r="S16" i="20"/>
  <c r="K16" i="20"/>
  <c r="AE15" i="20"/>
  <c r="AA15" i="20"/>
  <c r="W15" i="20"/>
  <c r="W42" i="20" s="1"/>
  <c r="S15" i="20"/>
  <c r="K15" i="20"/>
  <c r="AE14" i="20"/>
  <c r="AA14" i="20"/>
  <c r="W14" i="20"/>
  <c r="S14" i="20"/>
  <c r="K14" i="20"/>
  <c r="AE13" i="20"/>
  <c r="AA13" i="20"/>
  <c r="W13" i="20"/>
  <c r="S13" i="20"/>
  <c r="K13" i="20"/>
  <c r="AG12" i="20"/>
  <c r="AG13" i="20" s="1"/>
  <c r="AE12" i="20"/>
  <c r="AA12" i="20"/>
  <c r="W12" i="20"/>
  <c r="S12" i="20"/>
  <c r="K12" i="20"/>
  <c r="AH11" i="20"/>
  <c r="AG11" i="20"/>
  <c r="AE11" i="20"/>
  <c r="AC11" i="20"/>
  <c r="AC12" i="20" s="1"/>
  <c r="AA11" i="20"/>
  <c r="AA42" i="20" s="1"/>
  <c r="W11" i="20"/>
  <c r="Y11" i="20" s="1"/>
  <c r="S11" i="20"/>
  <c r="S42" i="20" s="1"/>
  <c r="R11" i="20"/>
  <c r="R12" i="20" s="1"/>
  <c r="R13" i="20" s="1"/>
  <c r="R14" i="20" s="1"/>
  <c r="R15" i="20" s="1"/>
  <c r="R16" i="20" s="1"/>
  <c r="R17" i="20" s="1"/>
  <c r="R18" i="20" s="1"/>
  <c r="R19" i="20" s="1"/>
  <c r="R20" i="20" s="1"/>
  <c r="R21" i="20" s="1"/>
  <c r="R22" i="20" s="1"/>
  <c r="R23" i="20" s="1"/>
  <c r="R24" i="20" s="1"/>
  <c r="R25" i="20" s="1"/>
  <c r="R26" i="20" s="1"/>
  <c r="R27" i="20" s="1"/>
  <c r="R28" i="20" s="1"/>
  <c r="R29" i="20" s="1"/>
  <c r="R30" i="20" s="1"/>
  <c r="R31" i="20" s="1"/>
  <c r="R32" i="20" s="1"/>
  <c r="R33" i="20" s="1"/>
  <c r="R34" i="20" s="1"/>
  <c r="R35" i="20" s="1"/>
  <c r="R36" i="20" s="1"/>
  <c r="R37" i="20" s="1"/>
  <c r="R38" i="20" s="1"/>
  <c r="R39" i="20" s="1"/>
  <c r="R40" i="20" s="1"/>
  <c r="R41" i="20" s="1"/>
  <c r="R42" i="20" s="1"/>
  <c r="R44" i="20" s="1"/>
  <c r="K11" i="20"/>
  <c r="J11" i="20"/>
  <c r="J12" i="20" s="1"/>
  <c r="J13" i="20" s="1"/>
  <c r="J14" i="20" s="1"/>
  <c r="J15" i="20" s="1"/>
  <c r="J16" i="20" s="1"/>
  <c r="J17" i="20" s="1"/>
  <c r="J18" i="20" s="1"/>
  <c r="J19" i="20" s="1"/>
  <c r="J20" i="20" s="1"/>
  <c r="J21" i="20" s="1"/>
  <c r="J22" i="20" s="1"/>
  <c r="J23" i="20" s="1"/>
  <c r="J24" i="20" s="1"/>
  <c r="J25" i="20" s="1"/>
  <c r="J26" i="20" s="1"/>
  <c r="J27" i="20" s="1"/>
  <c r="J28" i="20" s="1"/>
  <c r="J29" i="20" s="1"/>
  <c r="J30" i="20" s="1"/>
  <c r="J31" i="20" s="1"/>
  <c r="J32" i="20" s="1"/>
  <c r="J33" i="20" s="1"/>
  <c r="J34" i="20" s="1"/>
  <c r="J35" i="20" s="1"/>
  <c r="J36" i="20" s="1"/>
  <c r="J37" i="20" s="1"/>
  <c r="J38" i="20" s="1"/>
  <c r="J39" i="20" s="1"/>
  <c r="J40" i="20" s="1"/>
  <c r="J41" i="20" s="1"/>
  <c r="J42" i="20" s="1"/>
  <c r="G11" i="20"/>
  <c r="G12" i="20" s="1"/>
  <c r="AI10" i="20"/>
  <c r="AD10" i="20"/>
  <c r="Z10" i="20"/>
  <c r="V10" i="20"/>
  <c r="V5" i="20"/>
  <c r="Y14" i="25" l="1"/>
  <c r="Z13" i="25"/>
  <c r="AC13" i="25"/>
  <c r="AD12" i="25"/>
  <c r="AG12" i="25"/>
  <c r="AH11" i="25"/>
  <c r="G11" i="25"/>
  <c r="Z12" i="25"/>
  <c r="AE42" i="25"/>
  <c r="AD11" i="25"/>
  <c r="U11" i="25"/>
  <c r="AG12" i="21"/>
  <c r="AH11" i="21"/>
  <c r="G11" i="21"/>
  <c r="Y11" i="21"/>
  <c r="AC11" i="21"/>
  <c r="AE42" i="21"/>
  <c r="U11" i="21"/>
  <c r="R45" i="20"/>
  <c r="Y12" i="20"/>
  <c r="Z11" i="20"/>
  <c r="AC13" i="20"/>
  <c r="AD12" i="20"/>
  <c r="G13" i="20"/>
  <c r="AG14" i="20"/>
  <c r="AH13" i="20"/>
  <c r="AD11" i="20"/>
  <c r="U11" i="20"/>
  <c r="AH12" i="20"/>
  <c r="G12" i="25" l="1"/>
  <c r="U12" i="25"/>
  <c r="V11" i="25"/>
  <c r="AI11" i="25" s="1"/>
  <c r="AC14" i="25"/>
  <c r="AD13" i="25"/>
  <c r="AG13" i="25"/>
  <c r="AH12" i="25"/>
  <c r="Y15" i="25"/>
  <c r="Z14" i="25"/>
  <c r="U12" i="21"/>
  <c r="V11" i="21"/>
  <c r="AC12" i="21"/>
  <c r="AD11" i="21"/>
  <c r="G12" i="21"/>
  <c r="Y12" i="21"/>
  <c r="Z11" i="21"/>
  <c r="AI11" i="21" s="1"/>
  <c r="AG13" i="21"/>
  <c r="AH12" i="21"/>
  <c r="R46" i="20"/>
  <c r="G14" i="20"/>
  <c r="Y13" i="20"/>
  <c r="Z12" i="20"/>
  <c r="AG15" i="20"/>
  <c r="AH14" i="20"/>
  <c r="AC14" i="20"/>
  <c r="AD13" i="20"/>
  <c r="U12" i="20"/>
  <c r="V11" i="20"/>
  <c r="AI11" i="20" s="1"/>
  <c r="AG14" i="25" l="1"/>
  <c r="AH13" i="25"/>
  <c r="AC15" i="25"/>
  <c r="AD14" i="25"/>
  <c r="U13" i="25"/>
  <c r="V12" i="25"/>
  <c r="AI12" i="25"/>
  <c r="G13" i="25"/>
  <c r="Y16" i="25"/>
  <c r="Z15" i="25"/>
  <c r="U13" i="21"/>
  <c r="V12" i="21"/>
  <c r="Y13" i="21"/>
  <c r="Z12" i="21"/>
  <c r="G13" i="21"/>
  <c r="AC13" i="21"/>
  <c r="AD12" i="21"/>
  <c r="AI12" i="21" s="1"/>
  <c r="AH13" i="21"/>
  <c r="AG14" i="21"/>
  <c r="R47" i="20"/>
  <c r="AC15" i="20"/>
  <c r="AD14" i="20"/>
  <c r="AH15" i="20"/>
  <c r="AG16" i="20"/>
  <c r="Y14" i="20"/>
  <c r="Z13" i="20"/>
  <c r="U13" i="20"/>
  <c r="V12" i="20"/>
  <c r="AI12" i="20" s="1"/>
  <c r="G15" i="20"/>
  <c r="G14" i="25" l="1"/>
  <c r="AC16" i="25"/>
  <c r="AD15" i="25"/>
  <c r="U14" i="25"/>
  <c r="V13" i="25"/>
  <c r="AI13" i="25" s="1"/>
  <c r="Z16" i="25"/>
  <c r="Y17" i="25"/>
  <c r="AG15" i="25"/>
  <c r="AH14" i="25"/>
  <c r="U14" i="21"/>
  <c r="V13" i="21"/>
  <c r="AC14" i="21"/>
  <c r="AD13" i="21"/>
  <c r="G14" i="21"/>
  <c r="Y14" i="21"/>
  <c r="Z13" i="21"/>
  <c r="AI13" i="21" s="1"/>
  <c r="AG15" i="21"/>
  <c r="AH14" i="21"/>
  <c r="R48" i="20"/>
  <c r="AH16" i="20"/>
  <c r="AG17" i="20"/>
  <c r="U14" i="20"/>
  <c r="V13" i="20"/>
  <c r="AI13" i="20" s="1"/>
  <c r="Y15" i="20"/>
  <c r="Z14" i="20"/>
  <c r="G16" i="20"/>
  <c r="AD15" i="20"/>
  <c r="AC16" i="20"/>
  <c r="Y18" i="25" l="1"/>
  <c r="Z17" i="25"/>
  <c r="U15" i="25"/>
  <c r="V14" i="25"/>
  <c r="AI14" i="25" s="1"/>
  <c r="AC17" i="25"/>
  <c r="AD16" i="25"/>
  <c r="AH15" i="25"/>
  <c r="AG16" i="25"/>
  <c r="G15" i="25"/>
  <c r="AC15" i="21"/>
  <c r="AD14" i="21"/>
  <c r="Y15" i="21"/>
  <c r="Z14" i="21"/>
  <c r="G15" i="21"/>
  <c r="AH15" i="21"/>
  <c r="AG16" i="21"/>
  <c r="V14" i="21"/>
  <c r="AI14" i="21" s="1"/>
  <c r="U15" i="21"/>
  <c r="G17" i="20"/>
  <c r="R49" i="20"/>
  <c r="Y16" i="20"/>
  <c r="Z15" i="20"/>
  <c r="U15" i="20"/>
  <c r="V14" i="20"/>
  <c r="AI14" i="20" s="1"/>
  <c r="AC17" i="20"/>
  <c r="AD16" i="20"/>
  <c r="AG18" i="20"/>
  <c r="AH17" i="20"/>
  <c r="AG17" i="25" l="1"/>
  <c r="AH16" i="25"/>
  <c r="U16" i="25"/>
  <c r="V15" i="25"/>
  <c r="AC18" i="25"/>
  <c r="AD17" i="25"/>
  <c r="G16" i="25"/>
  <c r="AI15" i="25"/>
  <c r="Y19" i="25"/>
  <c r="Z18" i="25"/>
  <c r="AG17" i="21"/>
  <c r="AH16" i="21"/>
  <c r="G16" i="21"/>
  <c r="Y16" i="21"/>
  <c r="Z15" i="21"/>
  <c r="U16" i="21"/>
  <c r="V15" i="21"/>
  <c r="AI15" i="21" s="1"/>
  <c r="AC16" i="21"/>
  <c r="AD15" i="21"/>
  <c r="U16" i="20"/>
  <c r="V15" i="20"/>
  <c r="AI15" i="20" s="1"/>
  <c r="AG19" i="20"/>
  <c r="AH18" i="20"/>
  <c r="R50" i="20"/>
  <c r="Z16" i="20"/>
  <c r="Y17" i="20"/>
  <c r="AC18" i="20"/>
  <c r="AD17" i="20"/>
  <c r="G18" i="20"/>
  <c r="V16" i="25" l="1"/>
  <c r="U17" i="25"/>
  <c r="AC19" i="25"/>
  <c r="AD18" i="25"/>
  <c r="G17" i="25"/>
  <c r="AI16" i="25"/>
  <c r="Y20" i="25"/>
  <c r="Z19" i="25"/>
  <c r="AG18" i="25"/>
  <c r="AH17" i="25"/>
  <c r="V16" i="21"/>
  <c r="U17" i="21"/>
  <c r="AG18" i="21"/>
  <c r="AH17" i="21"/>
  <c r="Z16" i="21"/>
  <c r="Y17" i="21"/>
  <c r="G17" i="21"/>
  <c r="AI16" i="21"/>
  <c r="AC17" i="21"/>
  <c r="AD16" i="21"/>
  <c r="R51" i="20"/>
  <c r="AG20" i="20"/>
  <c r="AH19" i="20"/>
  <c r="G19" i="20"/>
  <c r="Y18" i="20"/>
  <c r="Z17" i="20"/>
  <c r="AC19" i="20"/>
  <c r="AD18" i="20"/>
  <c r="V16" i="20"/>
  <c r="AI16" i="20" s="1"/>
  <c r="U17" i="20"/>
  <c r="Z20" i="25" l="1"/>
  <c r="Y21" i="25"/>
  <c r="AC20" i="25"/>
  <c r="AD19" i="25"/>
  <c r="G18" i="25"/>
  <c r="U18" i="25"/>
  <c r="V17" i="25"/>
  <c r="AI17" i="25" s="1"/>
  <c r="AG19" i="25"/>
  <c r="AH18" i="25"/>
  <c r="G18" i="21"/>
  <c r="AG19" i="21"/>
  <c r="AH18" i="21"/>
  <c r="AD17" i="21"/>
  <c r="AC18" i="21"/>
  <c r="Y18" i="21"/>
  <c r="Z17" i="21"/>
  <c r="U18" i="21"/>
  <c r="V17" i="21"/>
  <c r="AI17" i="21" s="1"/>
  <c r="Y19" i="20"/>
  <c r="Z18" i="20"/>
  <c r="G20" i="20"/>
  <c r="V17" i="20"/>
  <c r="AI17" i="20" s="1"/>
  <c r="U18" i="20"/>
  <c r="AG21" i="20"/>
  <c r="AH20" i="20"/>
  <c r="AD19" i="20"/>
  <c r="AC20" i="20"/>
  <c r="R52" i="20"/>
  <c r="AC21" i="25" l="1"/>
  <c r="AD20" i="25"/>
  <c r="U19" i="25"/>
  <c r="V18" i="25"/>
  <c r="Y22" i="25"/>
  <c r="Z21" i="25"/>
  <c r="G19" i="25"/>
  <c r="AI18" i="25"/>
  <c r="AG20" i="25"/>
  <c r="AH19" i="25"/>
  <c r="U19" i="21"/>
  <c r="V18" i="21"/>
  <c r="G19" i="21"/>
  <c r="Y19" i="21"/>
  <c r="Z18" i="21"/>
  <c r="AI18" i="21" s="1"/>
  <c r="AG20" i="21"/>
  <c r="AH19" i="21"/>
  <c r="AC19" i="21"/>
  <c r="AD18" i="21"/>
  <c r="U19" i="20"/>
  <c r="V18" i="20"/>
  <c r="AI18" i="20" s="1"/>
  <c r="AG22" i="20"/>
  <c r="AH21" i="20"/>
  <c r="G21" i="20"/>
  <c r="R53" i="20"/>
  <c r="AC21" i="20"/>
  <c r="AD20" i="20"/>
  <c r="Y20" i="20"/>
  <c r="Z19" i="20"/>
  <c r="G20" i="25" l="1"/>
  <c r="U20" i="25"/>
  <c r="V19" i="25"/>
  <c r="AI19" i="25" s="1"/>
  <c r="Y23" i="25"/>
  <c r="Z22" i="25"/>
  <c r="AG21" i="25"/>
  <c r="AH20" i="25"/>
  <c r="AC22" i="25"/>
  <c r="AD21" i="25"/>
  <c r="AG21" i="21"/>
  <c r="AH20" i="21"/>
  <c r="G20" i="21"/>
  <c r="Y20" i="21"/>
  <c r="Z19" i="21"/>
  <c r="AI19" i="21" s="1"/>
  <c r="AC20" i="21"/>
  <c r="AD19" i="21"/>
  <c r="U20" i="21"/>
  <c r="V19" i="21"/>
  <c r="G22" i="20"/>
  <c r="Y21" i="20"/>
  <c r="Z20" i="20"/>
  <c r="AG23" i="20"/>
  <c r="AH22" i="20"/>
  <c r="AC22" i="20"/>
  <c r="AD21" i="20"/>
  <c r="U20" i="20"/>
  <c r="V19" i="20"/>
  <c r="AI19" i="20" s="1"/>
  <c r="U21" i="25" l="1"/>
  <c r="V20" i="25"/>
  <c r="Y24" i="25"/>
  <c r="Z23" i="25"/>
  <c r="G21" i="25"/>
  <c r="AI20" i="25"/>
  <c r="AG22" i="25"/>
  <c r="AH21" i="25"/>
  <c r="AC23" i="25"/>
  <c r="AD22" i="25"/>
  <c r="U21" i="21"/>
  <c r="V20" i="21"/>
  <c r="AC21" i="21"/>
  <c r="AD20" i="21"/>
  <c r="Z20" i="21"/>
  <c r="Y21" i="21"/>
  <c r="G21" i="21"/>
  <c r="AI20" i="21"/>
  <c r="AG22" i="21"/>
  <c r="AH21" i="21"/>
  <c r="AC23" i="20"/>
  <c r="AD22" i="20"/>
  <c r="Y22" i="20"/>
  <c r="Z21" i="20"/>
  <c r="G23" i="20"/>
  <c r="AG24" i="20"/>
  <c r="AH23" i="20"/>
  <c r="U21" i="20"/>
  <c r="V20" i="20"/>
  <c r="AI20" i="20" s="1"/>
  <c r="AG23" i="25" l="1"/>
  <c r="AH22" i="25"/>
  <c r="Y25" i="25"/>
  <c r="Z24" i="25"/>
  <c r="AI21" i="25"/>
  <c r="G22" i="25"/>
  <c r="AC24" i="25"/>
  <c r="AD23" i="25"/>
  <c r="U22" i="25"/>
  <c r="V21" i="25"/>
  <c r="U22" i="21"/>
  <c r="V21" i="21"/>
  <c r="Y22" i="21"/>
  <c r="Z21" i="21"/>
  <c r="AC22" i="21"/>
  <c r="AD21" i="21"/>
  <c r="AI21" i="21" s="1"/>
  <c r="AH22" i="21"/>
  <c r="AG23" i="21"/>
  <c r="G22" i="21"/>
  <c r="U22" i="20"/>
  <c r="V21" i="20"/>
  <c r="AI21" i="20" s="1"/>
  <c r="AC24" i="20"/>
  <c r="AD23" i="20"/>
  <c r="AH24" i="20"/>
  <c r="AG25" i="20"/>
  <c r="G24" i="20"/>
  <c r="Z22" i="20"/>
  <c r="Y23" i="20"/>
  <c r="AC25" i="25" l="1"/>
  <c r="AD24" i="25"/>
  <c r="G23" i="25"/>
  <c r="Y26" i="25"/>
  <c r="Z25" i="25"/>
  <c r="U23" i="25"/>
  <c r="V22" i="25"/>
  <c r="AI22" i="25" s="1"/>
  <c r="AG24" i="25"/>
  <c r="AH23" i="25"/>
  <c r="AC23" i="21"/>
  <c r="AD22" i="21"/>
  <c r="Y23" i="21"/>
  <c r="Z22" i="21"/>
  <c r="AG24" i="21"/>
  <c r="AH23" i="21"/>
  <c r="G23" i="21"/>
  <c r="AI22" i="21"/>
  <c r="U23" i="21"/>
  <c r="V22" i="21"/>
  <c r="AG26" i="20"/>
  <c r="AH25" i="20"/>
  <c r="G25" i="20"/>
  <c r="AC25" i="20"/>
  <c r="AD24" i="20"/>
  <c r="Y24" i="20"/>
  <c r="Z23" i="20"/>
  <c r="U23" i="20"/>
  <c r="V22" i="20"/>
  <c r="AI22" i="20" s="1"/>
  <c r="U24" i="25" l="1"/>
  <c r="V23" i="25"/>
  <c r="G24" i="25"/>
  <c r="AI23" i="25"/>
  <c r="Y27" i="25"/>
  <c r="Z26" i="25"/>
  <c r="AG25" i="25"/>
  <c r="AH24" i="25"/>
  <c r="AC26" i="25"/>
  <c r="AD25" i="25"/>
  <c r="G24" i="21"/>
  <c r="Y24" i="21"/>
  <c r="Z23" i="21"/>
  <c r="V23" i="21"/>
  <c r="AI23" i="21" s="1"/>
  <c r="U24" i="21"/>
  <c r="AG25" i="21"/>
  <c r="AH24" i="21"/>
  <c r="AC24" i="21"/>
  <c r="AD23" i="21"/>
  <c r="U24" i="20"/>
  <c r="V23" i="20"/>
  <c r="AI23" i="20" s="1"/>
  <c r="Y25" i="20"/>
  <c r="Z24" i="20"/>
  <c r="AC26" i="20"/>
  <c r="AD25" i="20"/>
  <c r="G26" i="20"/>
  <c r="AG27" i="20"/>
  <c r="AH26" i="20"/>
  <c r="AG26" i="25" l="1"/>
  <c r="AH25" i="25"/>
  <c r="Y28" i="25"/>
  <c r="Z27" i="25"/>
  <c r="G25" i="25"/>
  <c r="AI24" i="25"/>
  <c r="AC27" i="25"/>
  <c r="AD26" i="25"/>
  <c r="U25" i="25"/>
  <c r="V24" i="25"/>
  <c r="AC25" i="21"/>
  <c r="AD24" i="21"/>
  <c r="U25" i="21"/>
  <c r="V24" i="21"/>
  <c r="AI24" i="21" s="1"/>
  <c r="AG26" i="21"/>
  <c r="AH25" i="21"/>
  <c r="Y25" i="21"/>
  <c r="Z24" i="21"/>
  <c r="G25" i="21"/>
  <c r="AC27" i="20"/>
  <c r="AD26" i="20"/>
  <c r="G27" i="20"/>
  <c r="Y26" i="20"/>
  <c r="Z25" i="20"/>
  <c r="AG28" i="20"/>
  <c r="AH27" i="20"/>
  <c r="U25" i="20"/>
  <c r="V24" i="20"/>
  <c r="AI24" i="20" s="1"/>
  <c r="AC28" i="25" l="1"/>
  <c r="AD27" i="25"/>
  <c r="G26" i="25"/>
  <c r="Z28" i="25"/>
  <c r="Y29" i="25"/>
  <c r="U26" i="25"/>
  <c r="V25" i="25"/>
  <c r="AI25" i="25" s="1"/>
  <c r="AG27" i="25"/>
  <c r="AH26" i="25"/>
  <c r="U26" i="21"/>
  <c r="V25" i="21"/>
  <c r="AG27" i="21"/>
  <c r="AH26" i="21"/>
  <c r="Y26" i="21"/>
  <c r="Z25" i="21"/>
  <c r="G26" i="21"/>
  <c r="AI25" i="21"/>
  <c r="AC26" i="21"/>
  <c r="AD25" i="21"/>
  <c r="Y27" i="20"/>
  <c r="Z26" i="20"/>
  <c r="AG29" i="20"/>
  <c r="AH28" i="20"/>
  <c r="G28" i="20"/>
  <c r="V25" i="20"/>
  <c r="AI25" i="20" s="1"/>
  <c r="U26" i="20"/>
  <c r="AD27" i="20"/>
  <c r="AC28" i="20"/>
  <c r="U27" i="25" l="1"/>
  <c r="V26" i="25"/>
  <c r="Y30" i="25"/>
  <c r="Z29" i="25"/>
  <c r="G27" i="25"/>
  <c r="AI26" i="25"/>
  <c r="AG28" i="25"/>
  <c r="AH27" i="25"/>
  <c r="AC29" i="25"/>
  <c r="AD28" i="25"/>
  <c r="G27" i="21"/>
  <c r="Y27" i="21"/>
  <c r="Z26" i="21"/>
  <c r="AG28" i="21"/>
  <c r="AH27" i="21"/>
  <c r="AC27" i="21"/>
  <c r="AD26" i="21"/>
  <c r="U27" i="21"/>
  <c r="V26" i="21"/>
  <c r="AI26" i="21" s="1"/>
  <c r="U27" i="20"/>
  <c r="V26" i="20"/>
  <c r="AI26" i="20" s="1"/>
  <c r="G29" i="20"/>
  <c r="AG30" i="20"/>
  <c r="AH29" i="20"/>
  <c r="AC29" i="20"/>
  <c r="AD28" i="20"/>
  <c r="Y28" i="20"/>
  <c r="Z27" i="20"/>
  <c r="Y31" i="25" l="1"/>
  <c r="Z30" i="25"/>
  <c r="AI27" i="25"/>
  <c r="G28" i="25"/>
  <c r="AG29" i="25"/>
  <c r="AH28" i="25"/>
  <c r="AC30" i="25"/>
  <c r="AD29" i="25"/>
  <c r="U28" i="25"/>
  <c r="V27" i="25"/>
  <c r="AC28" i="21"/>
  <c r="AD27" i="21"/>
  <c r="Y28" i="21"/>
  <c r="Z27" i="21"/>
  <c r="AG29" i="21"/>
  <c r="AH28" i="21"/>
  <c r="U28" i="21"/>
  <c r="V27" i="21"/>
  <c r="AI27" i="21" s="1"/>
  <c r="G28" i="21"/>
  <c r="AC30" i="20"/>
  <c r="AD29" i="20"/>
  <c r="AG31" i="20"/>
  <c r="AH30" i="20"/>
  <c r="G30" i="20"/>
  <c r="Y29" i="20"/>
  <c r="Z28" i="20"/>
  <c r="U28" i="20"/>
  <c r="V27" i="20"/>
  <c r="AI27" i="20" s="1"/>
  <c r="AG30" i="25" l="1"/>
  <c r="AH29" i="25"/>
  <c r="AC31" i="25"/>
  <c r="AD30" i="25"/>
  <c r="G29" i="25"/>
  <c r="U29" i="25"/>
  <c r="V28" i="25"/>
  <c r="AI28" i="25" s="1"/>
  <c r="Y32" i="25"/>
  <c r="Z31" i="25"/>
  <c r="Y29" i="21"/>
  <c r="Z28" i="21"/>
  <c r="G29" i="21"/>
  <c r="U29" i="21"/>
  <c r="V28" i="21"/>
  <c r="AI28" i="21" s="1"/>
  <c r="AG30" i="21"/>
  <c r="AH29" i="21"/>
  <c r="AC29" i="21"/>
  <c r="AD28" i="21"/>
  <c r="G31" i="20"/>
  <c r="AG32" i="20"/>
  <c r="AH31" i="20"/>
  <c r="Y30" i="20"/>
  <c r="Z29" i="20"/>
  <c r="U29" i="20"/>
  <c r="V28" i="20"/>
  <c r="AI28" i="20" s="1"/>
  <c r="AC31" i="20"/>
  <c r="AD30" i="20"/>
  <c r="G30" i="25" l="1"/>
  <c r="AC32" i="25"/>
  <c r="AD31" i="25"/>
  <c r="U30" i="25"/>
  <c r="V29" i="25"/>
  <c r="AI29" i="25" s="1"/>
  <c r="Y33" i="25"/>
  <c r="Z32" i="25"/>
  <c r="AH30" i="25"/>
  <c r="AG31" i="25"/>
  <c r="AG31" i="21"/>
  <c r="AH30" i="21"/>
  <c r="G30" i="21"/>
  <c r="U30" i="21"/>
  <c r="V29" i="21"/>
  <c r="AI29" i="21" s="1"/>
  <c r="AC30" i="21"/>
  <c r="AD29" i="21"/>
  <c r="Y30" i="21"/>
  <c r="Z29" i="21"/>
  <c r="U30" i="20"/>
  <c r="V29" i="20"/>
  <c r="AI29" i="20" s="1"/>
  <c r="Y31" i="20"/>
  <c r="Z30" i="20"/>
  <c r="AG33" i="20"/>
  <c r="AH32" i="20"/>
  <c r="AC32" i="20"/>
  <c r="AD31" i="20"/>
  <c r="G32" i="20"/>
  <c r="AC33" i="25" l="1"/>
  <c r="AD32" i="25"/>
  <c r="Y34" i="25"/>
  <c r="Z33" i="25"/>
  <c r="G31" i="25"/>
  <c r="U31" i="25"/>
  <c r="V30" i="25"/>
  <c r="AI30" i="25" s="1"/>
  <c r="AG32" i="25"/>
  <c r="AH31" i="25"/>
  <c r="AC31" i="21"/>
  <c r="AD30" i="21"/>
  <c r="U31" i="21"/>
  <c r="V30" i="21"/>
  <c r="G31" i="21"/>
  <c r="Y31" i="21"/>
  <c r="Z30" i="21"/>
  <c r="AI30" i="21" s="1"/>
  <c r="AG32" i="21"/>
  <c r="AH31" i="21"/>
  <c r="AG34" i="20"/>
  <c r="AH33" i="20"/>
  <c r="AC33" i="20"/>
  <c r="AD32" i="20"/>
  <c r="Y32" i="20"/>
  <c r="Z31" i="20"/>
  <c r="G33" i="20"/>
  <c r="U31" i="20"/>
  <c r="V30" i="20"/>
  <c r="AI30" i="20" s="1"/>
  <c r="G32" i="25" l="1"/>
  <c r="Y35" i="25"/>
  <c r="Z34" i="25"/>
  <c r="V31" i="25"/>
  <c r="AI31" i="25" s="1"/>
  <c r="U32" i="25"/>
  <c r="AG33" i="25"/>
  <c r="AH32" i="25"/>
  <c r="AD33" i="25"/>
  <c r="AC34" i="25"/>
  <c r="G32" i="21"/>
  <c r="Y32" i="21"/>
  <c r="Z31" i="21"/>
  <c r="U32" i="21"/>
  <c r="V31" i="21"/>
  <c r="AI31" i="21" s="1"/>
  <c r="AG33" i="21"/>
  <c r="AH32" i="21"/>
  <c r="AC32" i="21"/>
  <c r="AD31" i="21"/>
  <c r="G34" i="20"/>
  <c r="Y33" i="20"/>
  <c r="Z32" i="20"/>
  <c r="AC34" i="20"/>
  <c r="AD33" i="20"/>
  <c r="U32" i="20"/>
  <c r="V31" i="20"/>
  <c r="AI31" i="20" s="1"/>
  <c r="AG35" i="20"/>
  <c r="AH34" i="20"/>
  <c r="AG34" i="25" l="1"/>
  <c r="AH33" i="25"/>
  <c r="U33" i="25"/>
  <c r="V32" i="25"/>
  <c r="G33" i="25"/>
  <c r="AI32" i="25"/>
  <c r="Y36" i="25"/>
  <c r="Z35" i="25"/>
  <c r="AC35" i="25"/>
  <c r="AD34" i="25"/>
  <c r="AG34" i="21"/>
  <c r="AH33" i="21"/>
  <c r="U33" i="21"/>
  <c r="V32" i="21"/>
  <c r="AI32" i="21" s="1"/>
  <c r="Y33" i="21"/>
  <c r="Z32" i="21"/>
  <c r="AC33" i="21"/>
  <c r="AD32" i="21"/>
  <c r="G33" i="21"/>
  <c r="U33" i="20"/>
  <c r="V32" i="20"/>
  <c r="AI32" i="20" s="1"/>
  <c r="AC35" i="20"/>
  <c r="AD34" i="20"/>
  <c r="Y34" i="20"/>
  <c r="Z33" i="20"/>
  <c r="AG36" i="20"/>
  <c r="AH35" i="20"/>
  <c r="G35" i="20"/>
  <c r="G34" i="25" l="1"/>
  <c r="AI33" i="25"/>
  <c r="U34" i="25"/>
  <c r="V33" i="25"/>
  <c r="Z36" i="25"/>
  <c r="Y37" i="25"/>
  <c r="AC36" i="25"/>
  <c r="AD35" i="25"/>
  <c r="AG35" i="25"/>
  <c r="AH34" i="25"/>
  <c r="U34" i="21"/>
  <c r="V33" i="21"/>
  <c r="Y34" i="21"/>
  <c r="Z33" i="21"/>
  <c r="AC34" i="21"/>
  <c r="AD33" i="21"/>
  <c r="G34" i="21"/>
  <c r="AI33" i="21"/>
  <c r="AG35" i="21"/>
  <c r="AH34" i="21"/>
  <c r="Y35" i="20"/>
  <c r="Z34" i="20"/>
  <c r="AG37" i="20"/>
  <c r="AH36" i="20"/>
  <c r="AC36" i="20"/>
  <c r="AD35" i="20"/>
  <c r="G36" i="20"/>
  <c r="U34" i="20"/>
  <c r="V33" i="20"/>
  <c r="AI33" i="20" s="1"/>
  <c r="Z37" i="25" l="1"/>
  <c r="Y38" i="25"/>
  <c r="AC37" i="25"/>
  <c r="AD36" i="25"/>
  <c r="U35" i="25"/>
  <c r="V34" i="25"/>
  <c r="AG36" i="25"/>
  <c r="AH35" i="25"/>
  <c r="G35" i="25"/>
  <c r="AI34" i="25"/>
  <c r="AC35" i="21"/>
  <c r="AD34" i="21"/>
  <c r="Y35" i="21"/>
  <c r="Z34" i="21"/>
  <c r="G35" i="21"/>
  <c r="AI34" i="21"/>
  <c r="AG36" i="21"/>
  <c r="AH35" i="21"/>
  <c r="U35" i="21"/>
  <c r="V34" i="21"/>
  <c r="G37" i="20"/>
  <c r="AH37" i="20"/>
  <c r="AG38" i="20"/>
  <c r="AC37" i="20"/>
  <c r="AD36" i="20"/>
  <c r="U35" i="20"/>
  <c r="V34" i="20"/>
  <c r="AI34" i="20" s="1"/>
  <c r="Y36" i="20"/>
  <c r="Z35" i="20"/>
  <c r="AG37" i="25" l="1"/>
  <c r="AH36" i="25"/>
  <c r="U36" i="25"/>
  <c r="V35" i="25"/>
  <c r="AD37" i="25"/>
  <c r="AC38" i="25"/>
  <c r="Y39" i="25"/>
  <c r="Z38" i="25"/>
  <c r="AI35" i="25"/>
  <c r="G36" i="25"/>
  <c r="AG37" i="21"/>
  <c r="AH36" i="21"/>
  <c r="Y36" i="21"/>
  <c r="Z35" i="21"/>
  <c r="G36" i="21"/>
  <c r="U36" i="21"/>
  <c r="V35" i="21"/>
  <c r="AI35" i="21" s="1"/>
  <c r="AC36" i="21"/>
  <c r="AD35" i="21"/>
  <c r="AD37" i="20"/>
  <c r="AC38" i="20"/>
  <c r="U36" i="20"/>
  <c r="V35" i="20"/>
  <c r="AI35" i="20" s="1"/>
  <c r="AH38" i="20"/>
  <c r="AG39" i="20"/>
  <c r="Y37" i="20"/>
  <c r="Z36" i="20"/>
  <c r="G38" i="20"/>
  <c r="AD38" i="25" l="1"/>
  <c r="AC39" i="25"/>
  <c r="U37" i="25"/>
  <c r="V36" i="25"/>
  <c r="Z39" i="25"/>
  <c r="Y40" i="25"/>
  <c r="G37" i="25"/>
  <c r="AI36" i="25"/>
  <c r="AG38" i="25"/>
  <c r="AH37" i="25"/>
  <c r="U37" i="21"/>
  <c r="V36" i="21"/>
  <c r="Z36" i="21"/>
  <c r="Y37" i="21"/>
  <c r="G37" i="21"/>
  <c r="AC37" i="21"/>
  <c r="AD36" i="21"/>
  <c r="AI36" i="21" s="1"/>
  <c r="AG38" i="21"/>
  <c r="AH37" i="21"/>
  <c r="AG40" i="20"/>
  <c r="AH39" i="20"/>
  <c r="Y38" i="20"/>
  <c r="Z37" i="20"/>
  <c r="U37" i="20"/>
  <c r="V36" i="20"/>
  <c r="AI36" i="20" s="1"/>
  <c r="AD38" i="20"/>
  <c r="AC39" i="20"/>
  <c r="G39" i="20"/>
  <c r="Y41" i="25" l="1"/>
  <c r="Z40" i="25"/>
  <c r="AG39" i="25"/>
  <c r="AH38" i="25"/>
  <c r="G38" i="25"/>
  <c r="U38" i="25"/>
  <c r="V37" i="25"/>
  <c r="AI37" i="25" s="1"/>
  <c r="AC40" i="25"/>
  <c r="AD39" i="25"/>
  <c r="AD37" i="21"/>
  <c r="AC38" i="21"/>
  <c r="G38" i="21"/>
  <c r="Y38" i="21"/>
  <c r="Z37" i="21"/>
  <c r="AI37" i="21" s="1"/>
  <c r="AG39" i="21"/>
  <c r="AH38" i="21"/>
  <c r="U38" i="21"/>
  <c r="V37" i="21"/>
  <c r="AC40" i="20"/>
  <c r="AD39" i="20"/>
  <c r="Y39" i="20"/>
  <c r="Z38" i="20"/>
  <c r="U38" i="20"/>
  <c r="V37" i="20"/>
  <c r="AI37" i="20" s="1"/>
  <c r="G40" i="20"/>
  <c r="AG41" i="20"/>
  <c r="AH40" i="20"/>
  <c r="U39" i="25" l="1"/>
  <c r="V38" i="25"/>
  <c r="AI38" i="25" s="1"/>
  <c r="AG40" i="25"/>
  <c r="AH39" i="25"/>
  <c r="G39" i="25"/>
  <c r="AC41" i="25"/>
  <c r="AD40" i="25"/>
  <c r="Y42" i="25"/>
  <c r="Z41" i="25"/>
  <c r="Y39" i="21"/>
  <c r="Z38" i="21"/>
  <c r="AG40" i="21"/>
  <c r="AH39" i="21"/>
  <c r="G39" i="21"/>
  <c r="AD38" i="21"/>
  <c r="AI38" i="21" s="1"/>
  <c r="AC39" i="21"/>
  <c r="U39" i="21"/>
  <c r="V38" i="21"/>
  <c r="G41" i="20"/>
  <c r="V38" i="20"/>
  <c r="AI38" i="20" s="1"/>
  <c r="U39" i="20"/>
  <c r="Z39" i="20"/>
  <c r="Y40" i="20"/>
  <c r="AG42" i="20"/>
  <c r="AG44" i="20" s="1"/>
  <c r="AH41" i="20"/>
  <c r="AC41" i="20"/>
  <c r="AD40" i="20"/>
  <c r="AI39" i="25" l="1"/>
  <c r="G40" i="25"/>
  <c r="Y44" i="25"/>
  <c r="Z42" i="25"/>
  <c r="AD41" i="25"/>
  <c r="AD42" i="25" s="1"/>
  <c r="AC42" i="25"/>
  <c r="AC44" i="25" s="1"/>
  <c r="AH40" i="25"/>
  <c r="AG41" i="25"/>
  <c r="U40" i="25"/>
  <c r="V39" i="25"/>
  <c r="AC40" i="21"/>
  <c r="AD39" i="21"/>
  <c r="AH40" i="21"/>
  <c r="AG41" i="21"/>
  <c r="G40" i="21"/>
  <c r="U40" i="21"/>
  <c r="V39" i="21"/>
  <c r="AI39" i="21" s="1"/>
  <c r="Z39" i="21"/>
  <c r="Y40" i="21"/>
  <c r="Y41" i="20"/>
  <c r="Z40" i="20"/>
  <c r="V39" i="20"/>
  <c r="AI39" i="20" s="1"/>
  <c r="U40" i="20"/>
  <c r="AG45" i="20"/>
  <c r="AH44" i="20"/>
  <c r="AC42" i="20"/>
  <c r="AC44" i="20" s="1"/>
  <c r="AD41" i="20"/>
  <c r="AD42" i="20" s="1"/>
  <c r="G42" i="20"/>
  <c r="U41" i="25" l="1"/>
  <c r="V40" i="25"/>
  <c r="AC45" i="25"/>
  <c r="AD44" i="25"/>
  <c r="Y45" i="25"/>
  <c r="Z44" i="25"/>
  <c r="AG42" i="25"/>
  <c r="AG44" i="25" s="1"/>
  <c r="AH41" i="25"/>
  <c r="G41" i="25"/>
  <c r="AI40" i="25"/>
  <c r="AG42" i="21"/>
  <c r="AG44" i="21" s="1"/>
  <c r="AH41" i="21"/>
  <c r="G41" i="21"/>
  <c r="U41" i="21"/>
  <c r="V40" i="21"/>
  <c r="AI40" i="21" s="1"/>
  <c r="Y41" i="21"/>
  <c r="Z40" i="21"/>
  <c r="AC41" i="21"/>
  <c r="AD40" i="21"/>
  <c r="AD44" i="20"/>
  <c r="AC45" i="20"/>
  <c r="AH45" i="20"/>
  <c r="AG46" i="20"/>
  <c r="U41" i="20"/>
  <c r="V40" i="20"/>
  <c r="AI40" i="20" s="1"/>
  <c r="Y42" i="20"/>
  <c r="Z41" i="20"/>
  <c r="U42" i="25" l="1"/>
  <c r="V41" i="25"/>
  <c r="Y46" i="25"/>
  <c r="Z45" i="25"/>
  <c r="G42" i="25"/>
  <c r="G44" i="25" s="1"/>
  <c r="AI41" i="25"/>
  <c r="AI42" i="25" s="1"/>
  <c r="AG45" i="25"/>
  <c r="AH44" i="25"/>
  <c r="AC46" i="25"/>
  <c r="AD45" i="25"/>
  <c r="Y42" i="21"/>
  <c r="Z41" i="21"/>
  <c r="U42" i="21"/>
  <c r="V41" i="21"/>
  <c r="G42" i="21"/>
  <c r="G44" i="21" s="1"/>
  <c r="AD41" i="21"/>
  <c r="AD42" i="21" s="1"/>
  <c r="AC42" i="21"/>
  <c r="AC44" i="21" s="1"/>
  <c r="AG45" i="21"/>
  <c r="AH44" i="21"/>
  <c r="Y44" i="20"/>
  <c r="Z42" i="20"/>
  <c r="U42" i="20"/>
  <c r="V41" i="20"/>
  <c r="AI41" i="20" s="1"/>
  <c r="AI42" i="20" s="1"/>
  <c r="AH46" i="20"/>
  <c r="AG47" i="20"/>
  <c r="AD45" i="20"/>
  <c r="AC46" i="20"/>
  <c r="AC47" i="25" l="1"/>
  <c r="AD46" i="25"/>
  <c r="U44" i="25"/>
  <c r="V42" i="25"/>
  <c r="Y47" i="25"/>
  <c r="Z46" i="25"/>
  <c r="AG46" i="25"/>
  <c r="AH45" i="25"/>
  <c r="G45" i="25"/>
  <c r="AC45" i="21"/>
  <c r="AD44" i="21"/>
  <c r="U44" i="21"/>
  <c r="V42" i="21"/>
  <c r="G45" i="21"/>
  <c r="AI41" i="21"/>
  <c r="AI42" i="21" s="1"/>
  <c r="AG46" i="21"/>
  <c r="AH45" i="21"/>
  <c r="Y44" i="21"/>
  <c r="Z42" i="21"/>
  <c r="AD46" i="20"/>
  <c r="AC47" i="20"/>
  <c r="AG48" i="20"/>
  <c r="AH47" i="20"/>
  <c r="U44" i="20"/>
  <c r="V42" i="20"/>
  <c r="Y45" i="20"/>
  <c r="Z44" i="20"/>
  <c r="G46" i="25" l="1"/>
  <c r="AG47" i="25"/>
  <c r="AH46" i="25"/>
  <c r="U45" i="25"/>
  <c r="V44" i="25"/>
  <c r="AI44" i="25" s="1"/>
  <c r="Y48" i="25"/>
  <c r="Z47" i="25"/>
  <c r="AC48" i="25"/>
  <c r="AD47" i="25"/>
  <c r="AG47" i="21"/>
  <c r="AH46" i="21"/>
  <c r="U45" i="21"/>
  <c r="V44" i="21"/>
  <c r="G46" i="21"/>
  <c r="Y45" i="21"/>
  <c r="Z44" i="21"/>
  <c r="AC46" i="21"/>
  <c r="AD45" i="21"/>
  <c r="AG49" i="20"/>
  <c r="AH48" i="20"/>
  <c r="Y46" i="20"/>
  <c r="Z45" i="20"/>
  <c r="V44" i="20"/>
  <c r="AI44" i="20" s="1"/>
  <c r="U45" i="20"/>
  <c r="AD47" i="20"/>
  <c r="AC48" i="20"/>
  <c r="AC49" i="25" l="1"/>
  <c r="AD48" i="25"/>
  <c r="AG48" i="25"/>
  <c r="AH47" i="25"/>
  <c r="Y49" i="25"/>
  <c r="Z48" i="25"/>
  <c r="U46" i="25"/>
  <c r="V45" i="25"/>
  <c r="AI45" i="25" s="1"/>
  <c r="G47" i="25"/>
  <c r="G47" i="21"/>
  <c r="U46" i="21"/>
  <c r="V45" i="21"/>
  <c r="Y46" i="21"/>
  <c r="Z45" i="21"/>
  <c r="AI44" i="21"/>
  <c r="AC47" i="21"/>
  <c r="AD46" i="21"/>
  <c r="AG48" i="21"/>
  <c r="AH47" i="21"/>
  <c r="AD48" i="20"/>
  <c r="AC49" i="20"/>
  <c r="V45" i="20"/>
  <c r="AI45" i="20" s="1"/>
  <c r="U46" i="20"/>
  <c r="Z46" i="20"/>
  <c r="Y47" i="20"/>
  <c r="AH49" i="20"/>
  <c r="AG50" i="20"/>
  <c r="AC50" i="25" l="1"/>
  <c r="AD49" i="25"/>
  <c r="U47" i="25"/>
  <c r="V46" i="25"/>
  <c r="AI46" i="25" s="1"/>
  <c r="AH48" i="25"/>
  <c r="AG49" i="25"/>
  <c r="G48" i="25"/>
  <c r="Y50" i="25"/>
  <c r="Z49" i="25"/>
  <c r="AC48" i="21"/>
  <c r="AD47" i="21"/>
  <c r="U47" i="21"/>
  <c r="V46" i="21"/>
  <c r="AI46" i="21" s="1"/>
  <c r="Z46" i="21"/>
  <c r="Y47" i="21"/>
  <c r="AH48" i="21"/>
  <c r="AG49" i="21"/>
  <c r="AI45" i="21"/>
  <c r="G48" i="21"/>
  <c r="Y48" i="20"/>
  <c r="Z47" i="20"/>
  <c r="AG51" i="20"/>
  <c r="AH50" i="20"/>
  <c r="V46" i="20"/>
  <c r="AI46" i="20" s="1"/>
  <c r="U47" i="20"/>
  <c r="AD49" i="20"/>
  <c r="AC50" i="20"/>
  <c r="G49" i="25" l="1"/>
  <c r="AG50" i="25"/>
  <c r="AH49" i="25"/>
  <c r="U48" i="25"/>
  <c r="V47" i="25"/>
  <c r="AI47" i="25" s="1"/>
  <c r="Y51" i="25"/>
  <c r="Z50" i="25"/>
  <c r="AC51" i="25"/>
  <c r="AD50" i="25"/>
  <c r="AG50" i="21"/>
  <c r="AH49" i="21"/>
  <c r="Y48" i="21"/>
  <c r="Z47" i="21"/>
  <c r="U48" i="21"/>
  <c r="V47" i="21"/>
  <c r="AI47" i="21" s="1"/>
  <c r="G49" i="21"/>
  <c r="AC49" i="21"/>
  <c r="AD48" i="21"/>
  <c r="U48" i="20"/>
  <c r="V47" i="20"/>
  <c r="AI47" i="20" s="1"/>
  <c r="AD50" i="20"/>
  <c r="AC51" i="20"/>
  <c r="AG52" i="20"/>
  <c r="AH51" i="20"/>
  <c r="Y49" i="20"/>
  <c r="Z48" i="20"/>
  <c r="Y52" i="25" l="1"/>
  <c r="Z51" i="25"/>
  <c r="AC52" i="25"/>
  <c r="AD51" i="25"/>
  <c r="AG51" i="25"/>
  <c r="AH50" i="25"/>
  <c r="U49" i="25"/>
  <c r="V48" i="25"/>
  <c r="AI48" i="25" s="1"/>
  <c r="G50" i="25"/>
  <c r="Y49" i="21"/>
  <c r="Z48" i="21"/>
  <c r="U49" i="21"/>
  <c r="V48" i="21"/>
  <c r="AI48" i="21" s="1"/>
  <c r="G50" i="21"/>
  <c r="AC50" i="21"/>
  <c r="AD49" i="21"/>
  <c r="AG51" i="21"/>
  <c r="AH50" i="21"/>
  <c r="Y50" i="20"/>
  <c r="Z49" i="20"/>
  <c r="AG53" i="20"/>
  <c r="AH53" i="20" s="1"/>
  <c r="AH52" i="20"/>
  <c r="AD51" i="20"/>
  <c r="AC52" i="20"/>
  <c r="V48" i="20"/>
  <c r="AI48" i="20" s="1"/>
  <c r="U49" i="20"/>
  <c r="G51" i="25" l="1"/>
  <c r="U50" i="25"/>
  <c r="V49" i="25"/>
  <c r="AI49" i="25" s="1"/>
  <c r="AC53" i="25"/>
  <c r="AD53" i="25" s="1"/>
  <c r="AD52" i="25"/>
  <c r="Y53" i="25"/>
  <c r="Z53" i="25" s="1"/>
  <c r="Z52" i="25"/>
  <c r="AG52" i="25"/>
  <c r="AH51" i="25"/>
  <c r="U50" i="21"/>
  <c r="V49" i="21"/>
  <c r="AC51" i="21"/>
  <c r="AD50" i="21"/>
  <c r="G51" i="21"/>
  <c r="AG52" i="21"/>
  <c r="AH51" i="21"/>
  <c r="Y50" i="21"/>
  <c r="Z49" i="21"/>
  <c r="V49" i="20"/>
  <c r="AI49" i="20" s="1"/>
  <c r="U50" i="20"/>
  <c r="AD52" i="20"/>
  <c r="AC53" i="20"/>
  <c r="AD53" i="20" s="1"/>
  <c r="Z50" i="20"/>
  <c r="Y51" i="20"/>
  <c r="U51" i="25" l="1"/>
  <c r="V50" i="25"/>
  <c r="AI50" i="25" s="1"/>
  <c r="AG53" i="25"/>
  <c r="AH53" i="25" s="1"/>
  <c r="AH52" i="25"/>
  <c r="G52" i="25"/>
  <c r="AG53" i="21"/>
  <c r="AH53" i="21" s="1"/>
  <c r="AH52" i="21"/>
  <c r="AC52" i="21"/>
  <c r="AD51" i="21"/>
  <c r="G52" i="21"/>
  <c r="AI49" i="21"/>
  <c r="Y51" i="21"/>
  <c r="Z50" i="21"/>
  <c r="U51" i="21"/>
  <c r="V50" i="21"/>
  <c r="AI50" i="21" s="1"/>
  <c r="V50" i="20"/>
  <c r="AI50" i="20" s="1"/>
  <c r="U51" i="20"/>
  <c r="Y52" i="20"/>
  <c r="Z51" i="20"/>
  <c r="G53" i="25" l="1"/>
  <c r="U52" i="25"/>
  <c r="V51" i="25"/>
  <c r="AI51" i="25" s="1"/>
  <c r="Y52" i="21"/>
  <c r="Z51" i="21"/>
  <c r="G53" i="21"/>
  <c r="AC53" i="21"/>
  <c r="AD53" i="21" s="1"/>
  <c r="AD52" i="21"/>
  <c r="U52" i="21"/>
  <c r="V51" i="21"/>
  <c r="AI51" i="21" s="1"/>
  <c r="Y53" i="20"/>
  <c r="Z53" i="20" s="1"/>
  <c r="Z52" i="20"/>
  <c r="U52" i="20"/>
  <c r="V51" i="20"/>
  <c r="AI51" i="20" s="1"/>
  <c r="AI53" i="25" l="1"/>
  <c r="U53" i="25"/>
  <c r="V53" i="25" s="1"/>
  <c r="V52" i="25"/>
  <c r="AI52" i="25" s="1"/>
  <c r="U53" i="21"/>
  <c r="V53" i="21" s="1"/>
  <c r="AI53" i="21" s="1"/>
  <c r="V52" i="21"/>
  <c r="Y53" i="21"/>
  <c r="Z53" i="21" s="1"/>
  <c r="Z52" i="21"/>
  <c r="V52" i="20"/>
  <c r="AI52" i="20" s="1"/>
  <c r="U53" i="20"/>
  <c r="V53" i="20" s="1"/>
  <c r="AI53" i="20" s="1"/>
  <c r="AI52" i="2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旭化成グループ</author>
  </authors>
  <commentList>
    <comment ref="AH7" authorId="0" shapeId="0" xr:uid="{EF7610E7-4CF9-472C-8E5D-E21BE9E26AF4}">
      <text>
        <r>
          <rPr>
            <sz val="10"/>
            <color indexed="81"/>
            <rFont val="ＭＳ Ｐゴシック"/>
            <family val="3"/>
            <charset val="128"/>
          </rPr>
          <t>18kg/缶
0.018m3/缶</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旭化成グループ</author>
  </authors>
  <commentList>
    <comment ref="AH7" authorId="0" shapeId="0" xr:uid="{0AA255A0-2002-4DC6-8626-51825278B5B9}">
      <text>
        <r>
          <rPr>
            <sz val="10"/>
            <color indexed="81"/>
            <rFont val="ＭＳ Ｐゴシック"/>
            <family val="3"/>
            <charset val="128"/>
          </rPr>
          <t>18kg/缶
0.018m3/缶</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旭化成グループ</author>
  </authors>
  <commentList>
    <comment ref="AH7" authorId="0" shapeId="0" xr:uid="{32A439B8-9040-4E5B-A3BA-38F0E77D77D0}">
      <text>
        <r>
          <rPr>
            <sz val="10"/>
            <color indexed="81"/>
            <rFont val="ＭＳ Ｐゴシック"/>
            <family val="3"/>
            <charset val="128"/>
          </rPr>
          <t>18kg/缶
0.018m3/缶</t>
        </r>
      </text>
    </comment>
  </commentList>
</comments>
</file>

<file path=xl/sharedStrings.xml><?xml version="1.0" encoding="utf-8"?>
<sst xmlns="http://schemas.openxmlformats.org/spreadsheetml/2006/main" count="866" uniqueCount="362">
  <si>
    <t>異常処置報告書</t>
    <rPh sb="0" eb="2">
      <t>イジョウ</t>
    </rPh>
    <rPh sb="2" eb="4">
      <t>ショチ</t>
    </rPh>
    <rPh sb="4" eb="7">
      <t>ホウコクショ</t>
    </rPh>
    <phoneticPr fontId="2"/>
  </si>
  <si>
    <t>件名</t>
    <rPh sb="0" eb="2">
      <t>ケンメイ</t>
    </rPh>
    <phoneticPr fontId="2"/>
  </si>
  <si>
    <t>発生日時</t>
    <rPh sb="0" eb="2">
      <t>ハッセイ</t>
    </rPh>
    <rPh sb="2" eb="4">
      <t>ニチジ</t>
    </rPh>
    <phoneticPr fontId="2"/>
  </si>
  <si>
    <t>発見者</t>
    <rPh sb="0" eb="3">
      <t>ハッケンシャ</t>
    </rPh>
    <phoneticPr fontId="2"/>
  </si>
  <si>
    <t>異常内容</t>
    <rPh sb="0" eb="2">
      <t>イジョウ</t>
    </rPh>
    <rPh sb="2" eb="4">
      <t>ナイヨウ</t>
    </rPh>
    <phoneticPr fontId="2"/>
  </si>
  <si>
    <t>原因（推定）</t>
    <rPh sb="0" eb="2">
      <t>ゲンイン</t>
    </rPh>
    <rPh sb="3" eb="5">
      <t>スイテイ</t>
    </rPh>
    <phoneticPr fontId="2"/>
  </si>
  <si>
    <t>対応</t>
    <rPh sb="0" eb="2">
      <t>タイオウ</t>
    </rPh>
    <phoneticPr fontId="2"/>
  </si>
  <si>
    <t>課長</t>
    <rPh sb="0" eb="2">
      <t>カチョウ</t>
    </rPh>
    <phoneticPr fontId="2"/>
  </si>
  <si>
    <t>係長</t>
    <rPh sb="0" eb="2">
      <t>カカリチョウ</t>
    </rPh>
    <phoneticPr fontId="2"/>
  </si>
  <si>
    <t>職長</t>
    <rPh sb="0" eb="2">
      <t>ショクチョウ</t>
    </rPh>
    <phoneticPr fontId="2"/>
  </si>
  <si>
    <t>許可</t>
    <rPh sb="0" eb="2">
      <t>キョカ</t>
    </rPh>
    <phoneticPr fontId="2"/>
  </si>
  <si>
    <t>作成</t>
    <rPh sb="0" eb="2">
      <t>サクセイ</t>
    </rPh>
    <phoneticPr fontId="2"/>
  </si>
  <si>
    <t>確認</t>
    <rPh sb="0" eb="2">
      <t>カクニン</t>
    </rPh>
    <phoneticPr fontId="2"/>
  </si>
  <si>
    <t>コメント</t>
    <phoneticPr fontId="2"/>
  </si>
  <si>
    <t>（様式）AFC20220720</t>
    <rPh sb="1" eb="3">
      <t>ヨウシキ</t>
    </rPh>
    <phoneticPr fontId="2"/>
  </si>
  <si>
    <t>旭化成ファインケム（株）</t>
    <rPh sb="0" eb="3">
      <t>アサヒカセイ</t>
    </rPh>
    <rPh sb="10" eb="11">
      <t>カブ</t>
    </rPh>
    <phoneticPr fontId="2"/>
  </si>
  <si>
    <t>工程</t>
    <rPh sb="0" eb="2">
      <t>コウテイ</t>
    </rPh>
    <phoneticPr fontId="2"/>
  </si>
  <si>
    <t>ATBC</t>
    <phoneticPr fontId="2"/>
  </si>
  <si>
    <t>エステル化脱トル工程留去液着色による工程停止</t>
    <rPh sb="4" eb="5">
      <t>カ</t>
    </rPh>
    <rPh sb="5" eb="6">
      <t>ダツ</t>
    </rPh>
    <rPh sb="8" eb="10">
      <t>コウテイ</t>
    </rPh>
    <rPh sb="10" eb="12">
      <t>リュウキョ</t>
    </rPh>
    <rPh sb="12" eb="13">
      <t>エキ</t>
    </rPh>
    <rPh sb="13" eb="15">
      <t>チャクショク</t>
    </rPh>
    <rPh sb="18" eb="20">
      <t>コウテイ</t>
    </rPh>
    <rPh sb="20" eb="22">
      <t>テイシ</t>
    </rPh>
    <phoneticPr fontId="2"/>
  </si>
  <si>
    <t>2022年12月28日　1時20分</t>
    <rPh sb="4" eb="5">
      <t>ネン</t>
    </rPh>
    <rPh sb="7" eb="8">
      <t>ガツ</t>
    </rPh>
    <rPh sb="10" eb="11">
      <t>ニチ</t>
    </rPh>
    <rPh sb="13" eb="14">
      <t>ジ</t>
    </rPh>
    <rPh sb="16" eb="17">
      <t>フン</t>
    </rPh>
    <phoneticPr fontId="2"/>
  </si>
  <si>
    <t>　上杉　勇登　社員</t>
    <rPh sb="1" eb="3">
      <t>ウエスギ</t>
    </rPh>
    <rPh sb="4" eb="5">
      <t>ユウ</t>
    </rPh>
    <rPh sb="5" eb="6">
      <t>ト</t>
    </rPh>
    <rPh sb="7" eb="9">
      <t>シャイン</t>
    </rPh>
    <phoneticPr fontId="2"/>
  </si>
  <si>
    <t>応援者</t>
    <phoneticPr fontId="2"/>
  </si>
  <si>
    <t>津島職長、甲斐（保）職長</t>
    <rPh sb="0" eb="2">
      <t>ツシマ</t>
    </rPh>
    <rPh sb="2" eb="4">
      <t>ショクチョウ</t>
    </rPh>
    <rPh sb="5" eb="7">
      <t>カイ</t>
    </rPh>
    <rPh sb="8" eb="9">
      <t>タモツ</t>
    </rPh>
    <rPh sb="10" eb="12">
      <t>ショクチョウ</t>
    </rPh>
    <phoneticPr fontId="2"/>
  </si>
  <si>
    <t>上杉
2022.12.28</t>
    <rPh sb="0" eb="2">
      <t>ウエスギ</t>
    </rPh>
    <phoneticPr fontId="2"/>
  </si>
  <si>
    <t xml:space="preserve">E化脱トル工程開始し、内温が４５℃付近にてZT-37内に留去してくる液に着色があった。
職長に連絡度後工程停止を実施。
</t>
    <rPh sb="1" eb="2">
      <t>カ</t>
    </rPh>
    <rPh sb="2" eb="3">
      <t>ダツ</t>
    </rPh>
    <rPh sb="5" eb="7">
      <t>コウテイ</t>
    </rPh>
    <rPh sb="7" eb="9">
      <t>カイシ</t>
    </rPh>
    <rPh sb="11" eb="13">
      <t>ナイオン</t>
    </rPh>
    <rPh sb="17" eb="19">
      <t>フキン</t>
    </rPh>
    <rPh sb="26" eb="27">
      <t>ナイ</t>
    </rPh>
    <rPh sb="28" eb="30">
      <t>リュウキョ</t>
    </rPh>
    <rPh sb="34" eb="35">
      <t>エキ</t>
    </rPh>
    <rPh sb="36" eb="38">
      <t>チャクショク</t>
    </rPh>
    <rPh sb="44" eb="46">
      <t>ショクチョウ</t>
    </rPh>
    <rPh sb="47" eb="49">
      <t>レンラク</t>
    </rPh>
    <rPh sb="49" eb="51">
      <t>ドゴ</t>
    </rPh>
    <rPh sb="51" eb="53">
      <t>コウテイ</t>
    </rPh>
    <rPh sb="53" eb="55">
      <t>テイシ</t>
    </rPh>
    <rPh sb="56" eb="58">
      <t>ジッシ</t>
    </rPh>
    <phoneticPr fontId="2"/>
  </si>
  <si>
    <t>ATBC着色トラブル</t>
    <rPh sb="4" eb="6">
      <t>チャクショク</t>
    </rPh>
    <phoneticPr fontId="2"/>
  </si>
  <si>
    <t>新規非定常、</t>
    <phoneticPr fontId="2"/>
  </si>
  <si>
    <t>1.各槽の状況</t>
    <rPh sb="2" eb="3">
      <t>カク</t>
    </rPh>
    <rPh sb="3" eb="4">
      <t>ソウ</t>
    </rPh>
    <rPh sb="5" eb="7">
      <t>ジョウキョウ</t>
    </rPh>
    <phoneticPr fontId="2"/>
  </si>
  <si>
    <t>2.今後の対応</t>
    <rPh sb="2" eb="4">
      <t>コンゴ</t>
    </rPh>
    <rPh sb="5" eb="7">
      <t>タイオウ</t>
    </rPh>
    <phoneticPr fontId="2"/>
  </si>
  <si>
    <t>①</t>
    <phoneticPr fontId="2"/>
  </si>
  <si>
    <t>エステル化槽</t>
    <rPh sb="4" eb="5">
      <t>カ</t>
    </rPh>
    <rPh sb="5" eb="6">
      <t>ソウ</t>
    </rPh>
    <phoneticPr fontId="2"/>
  </si>
  <si>
    <t>エステル化工程終了後、空。（R.No.2212001）</t>
    <rPh sb="4" eb="5">
      <t>カ</t>
    </rPh>
    <rPh sb="5" eb="7">
      <t>コウテイ</t>
    </rPh>
    <rPh sb="7" eb="9">
      <t>シュウリョウ</t>
    </rPh>
    <rPh sb="9" eb="10">
      <t>ゴ</t>
    </rPh>
    <rPh sb="11" eb="12">
      <t>カラ</t>
    </rPh>
    <phoneticPr fontId="2"/>
  </si>
  <si>
    <t>今後の対応として、精製水にて焚き上げ洗浄を行う。</t>
    <phoneticPr fontId="2"/>
  </si>
  <si>
    <t>回収トルエンに錆と思われる着色有り。分離上層に着色有り。</t>
    <rPh sb="0" eb="2">
      <t>カイシュウ</t>
    </rPh>
    <rPh sb="7" eb="8">
      <t>サビ</t>
    </rPh>
    <rPh sb="9" eb="10">
      <t>オモ</t>
    </rPh>
    <rPh sb="13" eb="15">
      <t>チャクショク</t>
    </rPh>
    <rPh sb="15" eb="16">
      <t>ア</t>
    </rPh>
    <rPh sb="18" eb="20">
      <t>ブンリ</t>
    </rPh>
    <rPh sb="20" eb="22">
      <t>ジョウソウ</t>
    </rPh>
    <rPh sb="23" eb="25">
      <t>チャクショク</t>
    </rPh>
    <rPh sb="25" eb="26">
      <t>ア</t>
    </rPh>
    <phoneticPr fontId="2"/>
  </si>
  <si>
    <t>12/29：休転工事前の非定常釜洗①（非定常期間延長）を実施し、釜、コンデンサーの洗浄を行う。</t>
    <rPh sb="19" eb="22">
      <t>ヒテイジョウ</t>
    </rPh>
    <rPh sb="22" eb="24">
      <t>キカン</t>
    </rPh>
    <rPh sb="24" eb="26">
      <t>エンチョウ</t>
    </rPh>
    <phoneticPr fontId="2"/>
  </si>
  <si>
    <t>洗浄後の釜残液は、ダイライトタンク移送し、産廃とする。</t>
    <phoneticPr fontId="2"/>
  </si>
  <si>
    <t>非定常釜洗①の前に、精製水200Lで振り掛け洗浄。（並塩ホッパーより仕込み）</t>
    <rPh sb="7" eb="8">
      <t>マエ</t>
    </rPh>
    <rPh sb="10" eb="13">
      <t>セイセイスイ</t>
    </rPh>
    <rPh sb="18" eb="19">
      <t>フ</t>
    </rPh>
    <rPh sb="20" eb="21">
      <t>カ</t>
    </rPh>
    <rPh sb="22" eb="24">
      <t>センジョウ</t>
    </rPh>
    <rPh sb="26" eb="27">
      <t>ナミ</t>
    </rPh>
    <rPh sb="27" eb="28">
      <t>エン</t>
    </rPh>
    <rPh sb="34" eb="36">
      <t>シコ</t>
    </rPh>
    <phoneticPr fontId="2"/>
  </si>
  <si>
    <t>②</t>
    <phoneticPr fontId="2"/>
  </si>
  <si>
    <t>アセチル化槽</t>
    <rPh sb="4" eb="5">
      <t>カ</t>
    </rPh>
    <rPh sb="5" eb="6">
      <t>ソウ</t>
    </rPh>
    <phoneticPr fontId="2"/>
  </si>
  <si>
    <t>※洗浄効果は槽内にてウエスでふきあげ確認。だめなら槽内にてふきあげ洗浄継続。(非定常、槽内準備)</t>
    <rPh sb="1" eb="3">
      <t>センジョウ</t>
    </rPh>
    <rPh sb="3" eb="5">
      <t>コウカ</t>
    </rPh>
    <rPh sb="6" eb="8">
      <t>ソウナイ</t>
    </rPh>
    <rPh sb="18" eb="20">
      <t>カクニン</t>
    </rPh>
    <rPh sb="25" eb="27">
      <t>ソウナイ</t>
    </rPh>
    <rPh sb="33" eb="35">
      <t>センジョウ</t>
    </rPh>
    <rPh sb="35" eb="37">
      <t>ケイゾク</t>
    </rPh>
    <rPh sb="39" eb="42">
      <t>ヒテイジョウ</t>
    </rPh>
    <rPh sb="43" eb="45">
      <t>ソウナイ</t>
    </rPh>
    <rPh sb="45" eb="47">
      <t>ジュンビ</t>
    </rPh>
    <phoneticPr fontId="2"/>
  </si>
  <si>
    <t>R.No.2212001を受け入れ後、脱トルを立ち上げ。留去直後より、留去トルエンがピンク色の</t>
    <rPh sb="13" eb="14">
      <t>ウ</t>
    </rPh>
    <rPh sb="15" eb="16">
      <t>イ</t>
    </rPh>
    <rPh sb="17" eb="18">
      <t>ゴ</t>
    </rPh>
    <rPh sb="19" eb="20">
      <t>ダッ</t>
    </rPh>
    <rPh sb="23" eb="24">
      <t>タ</t>
    </rPh>
    <rPh sb="25" eb="26">
      <t>ア</t>
    </rPh>
    <rPh sb="28" eb="29">
      <t>リュウ</t>
    </rPh>
    <rPh sb="29" eb="30">
      <t>キョ</t>
    </rPh>
    <rPh sb="30" eb="32">
      <t>チョクゴ</t>
    </rPh>
    <rPh sb="35" eb="36">
      <t>リュウ</t>
    </rPh>
    <rPh sb="36" eb="37">
      <t>キョ</t>
    </rPh>
    <rPh sb="45" eb="46">
      <t>イロ</t>
    </rPh>
    <phoneticPr fontId="2"/>
  </si>
  <si>
    <t>着色有り。冷却後、停止中。</t>
    <rPh sb="0" eb="2">
      <t>チャクショク</t>
    </rPh>
    <rPh sb="2" eb="3">
      <t>ア</t>
    </rPh>
    <rPh sb="5" eb="7">
      <t>レイキャク</t>
    </rPh>
    <rPh sb="7" eb="8">
      <t>ゴ</t>
    </rPh>
    <rPh sb="9" eb="11">
      <t>テイシ</t>
    </rPh>
    <rPh sb="11" eb="12">
      <t>チュウ</t>
    </rPh>
    <phoneticPr fontId="2"/>
  </si>
  <si>
    <t>③</t>
    <phoneticPr fontId="2"/>
  </si>
  <si>
    <t>脱トル槽</t>
    <rPh sb="0" eb="1">
      <t>ダッ</t>
    </rPh>
    <rPh sb="3" eb="4">
      <t>ソウ</t>
    </rPh>
    <phoneticPr fontId="2"/>
  </si>
  <si>
    <t>12/28前夜金：定常操作にて、脱トル工程を実施する。留去液の色の経時変化を確認。</t>
    <rPh sb="5" eb="8">
      <t>ゼンヤキン</t>
    </rPh>
    <rPh sb="9" eb="11">
      <t>テイジョウ</t>
    </rPh>
    <rPh sb="11" eb="13">
      <t>ソウサ</t>
    </rPh>
    <rPh sb="16" eb="17">
      <t>ダッ</t>
    </rPh>
    <rPh sb="19" eb="21">
      <t>コウテイ</t>
    </rPh>
    <rPh sb="22" eb="24">
      <t>ジッシ</t>
    </rPh>
    <rPh sb="27" eb="29">
      <t>リュウキョ</t>
    </rPh>
    <rPh sb="29" eb="30">
      <t>エキ</t>
    </rPh>
    <rPh sb="31" eb="32">
      <t>イロ</t>
    </rPh>
    <rPh sb="33" eb="37">
      <t>ケイジヘンカ</t>
    </rPh>
    <rPh sb="35" eb="37">
      <t>ヘンカ</t>
    </rPh>
    <rPh sb="38" eb="40">
      <t>カクニン</t>
    </rPh>
    <phoneticPr fontId="2"/>
  </si>
  <si>
    <t>休転工事後、釜のみ洗浄実施。コンデンサーは、洗浄未実施。</t>
    <rPh sb="0" eb="2">
      <t>キュウテン</t>
    </rPh>
    <rPh sb="2" eb="4">
      <t>コウジ</t>
    </rPh>
    <rPh sb="4" eb="5">
      <t>ゴ</t>
    </rPh>
    <rPh sb="6" eb="7">
      <t>カマ</t>
    </rPh>
    <rPh sb="9" eb="11">
      <t>センジョウ</t>
    </rPh>
    <rPh sb="11" eb="13">
      <t>ジッシ</t>
    </rPh>
    <rPh sb="22" eb="24">
      <t>センジョウ</t>
    </rPh>
    <rPh sb="24" eb="27">
      <t>ミジッシ</t>
    </rPh>
    <phoneticPr fontId="2"/>
  </si>
  <si>
    <r>
      <t>冷却後、脱トル後終了液は、非定常作業にて抜き出す。</t>
    </r>
    <r>
      <rPr>
        <sz val="11"/>
        <color rgb="FFFF0000"/>
        <rFont val="游ゴシック"/>
        <family val="3"/>
        <charset val="128"/>
        <scheme val="minor"/>
      </rPr>
      <t>（新規非定常、夜間作業含む）</t>
    </r>
    <rPh sb="0" eb="2">
      <t>レイキャク</t>
    </rPh>
    <rPh sb="2" eb="3">
      <t>ゴ</t>
    </rPh>
    <rPh sb="4" eb="5">
      <t>ダツ</t>
    </rPh>
    <rPh sb="7" eb="8">
      <t>ゴ</t>
    </rPh>
    <rPh sb="8" eb="10">
      <t>シュウリョウ</t>
    </rPh>
    <rPh sb="10" eb="11">
      <t>エキ</t>
    </rPh>
    <rPh sb="13" eb="16">
      <t>ヒテイジョウ</t>
    </rPh>
    <rPh sb="16" eb="18">
      <t>サギョウ</t>
    </rPh>
    <rPh sb="20" eb="21">
      <t>ヌ</t>
    </rPh>
    <rPh sb="22" eb="23">
      <t>ダ</t>
    </rPh>
    <rPh sb="26" eb="28">
      <t>シンキ</t>
    </rPh>
    <rPh sb="28" eb="31">
      <t>ヒテイジョウ</t>
    </rPh>
    <phoneticPr fontId="2"/>
  </si>
  <si>
    <t>作成：甲斐</t>
  </si>
  <si>
    <t>低沸時の電磁弁切り替えを実液にて確認できていない。</t>
    <rPh sb="0" eb="1">
      <t>テイ</t>
    </rPh>
    <rPh sb="1" eb="2">
      <t>フツ</t>
    </rPh>
    <rPh sb="2" eb="3">
      <t>ジ</t>
    </rPh>
    <rPh sb="4" eb="7">
      <t>デンジベン</t>
    </rPh>
    <rPh sb="7" eb="8">
      <t>キ</t>
    </rPh>
    <rPh sb="9" eb="10">
      <t>カ</t>
    </rPh>
    <rPh sb="12" eb="14">
      <t>ジツエキ</t>
    </rPh>
    <rPh sb="16" eb="18">
      <t>カクニン</t>
    </rPh>
    <phoneticPr fontId="2"/>
  </si>
  <si>
    <t>抜き出し後、休転工事前の非定常釜洗①を実施。洗浄の終点は、留去水に着色が見られなくなるまで。</t>
    <rPh sb="0" eb="1">
      <t>ヌ</t>
    </rPh>
    <rPh sb="2" eb="3">
      <t>ダ</t>
    </rPh>
    <rPh sb="4" eb="5">
      <t>ゴ</t>
    </rPh>
    <rPh sb="22" eb="24">
      <t>センジョウ</t>
    </rPh>
    <rPh sb="25" eb="27">
      <t>シュウテン</t>
    </rPh>
    <rPh sb="29" eb="31">
      <t>リュウキョ</t>
    </rPh>
    <rPh sb="31" eb="32">
      <t>スイ</t>
    </rPh>
    <rPh sb="33" eb="35">
      <t>チャクショク</t>
    </rPh>
    <rPh sb="36" eb="37">
      <t>ミ</t>
    </rPh>
    <phoneticPr fontId="2"/>
  </si>
  <si>
    <t>非定常釜洗①の前に、精製水200Lで振り掛け洗浄。（並塩ホッパーより仕込み）</t>
    <phoneticPr fontId="2"/>
  </si>
  <si>
    <t>④</t>
    <phoneticPr fontId="2"/>
  </si>
  <si>
    <t>回酢槽</t>
    <rPh sb="0" eb="1">
      <t>カイ</t>
    </rPh>
    <rPh sb="1" eb="2">
      <t>サク</t>
    </rPh>
    <rPh sb="2" eb="3">
      <t>ソウ</t>
    </rPh>
    <phoneticPr fontId="2"/>
  </si>
  <si>
    <t>休転工事後、釜のみ洗浄実施。コンデンサーは、洗浄未実施。</t>
    <phoneticPr fontId="2"/>
  </si>
  <si>
    <t>休転工事にて、コンデンサーの工事は無し。</t>
    <rPh sb="0" eb="2">
      <t>キュウテン</t>
    </rPh>
    <rPh sb="2" eb="4">
      <t>コウジ</t>
    </rPh>
    <rPh sb="14" eb="16">
      <t>コウジ</t>
    </rPh>
    <rPh sb="17" eb="18">
      <t>ナ</t>
    </rPh>
    <phoneticPr fontId="2"/>
  </si>
  <si>
    <t>⑤</t>
    <phoneticPr fontId="2"/>
  </si>
  <si>
    <t>回収トルエンタンク（ZT-51、52）</t>
    <rPh sb="0" eb="2">
      <t>カイシュウ</t>
    </rPh>
    <phoneticPr fontId="2"/>
  </si>
  <si>
    <t>両タンク、錆と思われる着色有り。</t>
    <rPh sb="0" eb="1">
      <t>リョウ</t>
    </rPh>
    <rPh sb="5" eb="6">
      <t>サビ</t>
    </rPh>
    <rPh sb="7" eb="8">
      <t>オモ</t>
    </rPh>
    <rPh sb="11" eb="13">
      <t>チャクショク</t>
    </rPh>
    <rPh sb="13" eb="14">
      <t>ア</t>
    </rPh>
    <phoneticPr fontId="2"/>
  </si>
  <si>
    <t>休転工事前の非定常釜洗①の精製水洗浄を行い、釜、コンデンサーの洗浄を行う。</t>
    <rPh sb="13" eb="16">
      <t>セイセイスイ</t>
    </rPh>
    <rPh sb="16" eb="18">
      <t>センジョウ</t>
    </rPh>
    <rPh sb="19" eb="20">
      <t>オコナ</t>
    </rPh>
    <rPh sb="22" eb="23">
      <t>カマ</t>
    </rPh>
    <rPh sb="31" eb="33">
      <t>センジョウ</t>
    </rPh>
    <rPh sb="34" eb="35">
      <t>オコナ</t>
    </rPh>
    <phoneticPr fontId="2"/>
  </si>
  <si>
    <t>全量抜き出し後、洗浄の必要有り。</t>
    <rPh sb="0" eb="2">
      <t>ゼンリョウ</t>
    </rPh>
    <rPh sb="2" eb="3">
      <t>ヌ</t>
    </rPh>
    <rPh sb="4" eb="5">
      <t>ダ</t>
    </rPh>
    <rPh sb="6" eb="7">
      <t>ゴ</t>
    </rPh>
    <rPh sb="8" eb="10">
      <t>センジョウ</t>
    </rPh>
    <rPh sb="11" eb="13">
      <t>ヒツヨウ</t>
    </rPh>
    <rPh sb="13" eb="14">
      <t>ア</t>
    </rPh>
    <phoneticPr fontId="2"/>
  </si>
  <si>
    <r>
      <t>釜、コンデンサーの洗浄と電磁弁切り替えの試運転を兼ねる。</t>
    </r>
    <r>
      <rPr>
        <sz val="11"/>
        <color rgb="FFFF0000"/>
        <rFont val="游ゴシック"/>
        <family val="3"/>
        <charset val="128"/>
        <scheme val="minor"/>
      </rPr>
      <t>（新規非定常、夜間作業含む）</t>
    </r>
    <rPh sb="0" eb="1">
      <t>カマ</t>
    </rPh>
    <rPh sb="9" eb="11">
      <t>センジョウ</t>
    </rPh>
    <rPh sb="12" eb="15">
      <t>デンジベン</t>
    </rPh>
    <rPh sb="15" eb="16">
      <t>キ</t>
    </rPh>
    <rPh sb="17" eb="18">
      <t>カ</t>
    </rPh>
    <rPh sb="20" eb="23">
      <t>シウンテン</t>
    </rPh>
    <rPh sb="24" eb="25">
      <t>カ</t>
    </rPh>
    <rPh sb="35" eb="37">
      <t>ヤカン</t>
    </rPh>
    <rPh sb="37" eb="39">
      <t>サギョウ</t>
    </rPh>
    <rPh sb="39" eb="40">
      <t>フク</t>
    </rPh>
    <phoneticPr fontId="2"/>
  </si>
  <si>
    <t>作成：児山</t>
    <rPh sb="0" eb="2">
      <t>サクセイ</t>
    </rPh>
    <rPh sb="3" eb="5">
      <t>コヤマ</t>
    </rPh>
    <phoneticPr fontId="2"/>
  </si>
  <si>
    <t>⑥</t>
    <phoneticPr fontId="2"/>
  </si>
  <si>
    <t>原料関係</t>
    <rPh sb="0" eb="2">
      <t>ゲンリョウ</t>
    </rPh>
    <rPh sb="2" eb="4">
      <t>カンケイ</t>
    </rPh>
    <phoneticPr fontId="2"/>
  </si>
  <si>
    <t>現段階で、発注の必要が有るのは、新トルエン40ドラム(最短１月１３日)。</t>
    <rPh sb="0" eb="1">
      <t>ゲン</t>
    </rPh>
    <rPh sb="1" eb="3">
      <t>ダンカイ</t>
    </rPh>
    <rPh sb="5" eb="7">
      <t>ハッチュウ</t>
    </rPh>
    <rPh sb="8" eb="10">
      <t>ヒツヨウ</t>
    </rPh>
    <rPh sb="11" eb="12">
      <t>ア</t>
    </rPh>
    <rPh sb="16" eb="17">
      <t>シン</t>
    </rPh>
    <rPh sb="27" eb="29">
      <t>サイタン</t>
    </rPh>
    <rPh sb="30" eb="31">
      <t>ゲツ</t>
    </rPh>
    <rPh sb="33" eb="34">
      <t>ニチ</t>
    </rPh>
    <phoneticPr fontId="2"/>
  </si>
  <si>
    <t>今トラブルによる対応は無し。</t>
    <rPh sb="0" eb="1">
      <t>コン</t>
    </rPh>
    <rPh sb="8" eb="10">
      <t>タイオウ</t>
    </rPh>
    <rPh sb="11" eb="12">
      <t>ナ</t>
    </rPh>
    <phoneticPr fontId="2"/>
  </si>
  <si>
    <t>ブタノール等は、必要無し。</t>
    <rPh sb="5" eb="6">
      <t>トウ</t>
    </rPh>
    <rPh sb="8" eb="10">
      <t>ヒツヨウ</t>
    </rPh>
    <rPh sb="10" eb="11">
      <t>ナ</t>
    </rPh>
    <phoneticPr fontId="2"/>
  </si>
  <si>
    <r>
      <t>全量抜き出し後、精製水洗浄、新トルエン仕込みを実施。</t>
    </r>
    <r>
      <rPr>
        <sz val="11"/>
        <color rgb="FFFF0000"/>
        <rFont val="游ゴシック"/>
        <family val="3"/>
        <charset val="128"/>
        <scheme val="minor"/>
      </rPr>
      <t>（新規非定常、夜間作業含む）</t>
    </r>
    <rPh sb="8" eb="11">
      <t>セイセイスイ</t>
    </rPh>
    <rPh sb="14" eb="15">
      <t>シン</t>
    </rPh>
    <rPh sb="19" eb="21">
      <t>シコ</t>
    </rPh>
    <rPh sb="23" eb="25">
      <t>ジッシ</t>
    </rPh>
    <rPh sb="27" eb="29">
      <t>シンキ</t>
    </rPh>
    <rPh sb="29" eb="32">
      <t>ヒテイジョウ</t>
    </rPh>
    <phoneticPr fontId="2"/>
  </si>
  <si>
    <t>作成：上杉、児山</t>
    <rPh sb="0" eb="2">
      <t>サクセイ</t>
    </rPh>
    <rPh sb="3" eb="5">
      <t>ウエスギ</t>
    </rPh>
    <phoneticPr fontId="2"/>
  </si>
  <si>
    <r>
      <t>洗浄後、槽内にて内部拭き上げ、水張試験。サイドマンホールは、企業にて締結。</t>
    </r>
    <r>
      <rPr>
        <sz val="11"/>
        <color rgb="FFFF0000"/>
        <rFont val="游ゴシック"/>
        <family val="3"/>
        <charset val="128"/>
        <scheme val="minor"/>
      </rPr>
      <t>（工事依頼）</t>
    </r>
    <rPh sb="0" eb="2">
      <t>センジョウ</t>
    </rPh>
    <rPh sb="2" eb="3">
      <t>ゴ</t>
    </rPh>
    <rPh sb="4" eb="6">
      <t>ソウナイ</t>
    </rPh>
    <rPh sb="8" eb="10">
      <t>ナイブ</t>
    </rPh>
    <rPh sb="10" eb="11">
      <t>フ</t>
    </rPh>
    <rPh sb="12" eb="13">
      <t>ア</t>
    </rPh>
    <rPh sb="15" eb="17">
      <t>ミズハリ</t>
    </rPh>
    <rPh sb="17" eb="19">
      <t>シケン</t>
    </rPh>
    <rPh sb="30" eb="32">
      <t>キギョウ</t>
    </rPh>
    <rPh sb="34" eb="36">
      <t>テイケツ</t>
    </rPh>
    <rPh sb="38" eb="40">
      <t>コウジ</t>
    </rPh>
    <rPh sb="40" eb="42">
      <t>イライ</t>
    </rPh>
    <phoneticPr fontId="2"/>
  </si>
  <si>
    <t>E化トルエンタンク(ZT-51)からZK-02仕込みライン(流量計含み)の洗浄検討(ZK-02に入れない)。(非定常)</t>
    <rPh sb="1" eb="2">
      <t>カ</t>
    </rPh>
    <rPh sb="23" eb="25">
      <t>シコ</t>
    </rPh>
    <rPh sb="30" eb="33">
      <t>リュウリョウケイ</t>
    </rPh>
    <rPh sb="33" eb="34">
      <t>フク</t>
    </rPh>
    <rPh sb="37" eb="39">
      <t>センジョウ</t>
    </rPh>
    <rPh sb="39" eb="41">
      <t>ケントウ</t>
    </rPh>
    <rPh sb="48" eb="49">
      <t>イ</t>
    </rPh>
    <rPh sb="55" eb="58">
      <t>ヒテイジョウ</t>
    </rPh>
    <phoneticPr fontId="2"/>
  </si>
  <si>
    <t>管理室へ、新トルエンの最短入荷日1/13～18。</t>
    <rPh sb="0" eb="2">
      <t>カンリ</t>
    </rPh>
    <rPh sb="2" eb="3">
      <t>シツ</t>
    </rPh>
    <rPh sb="5" eb="6">
      <t>シン</t>
    </rPh>
    <rPh sb="11" eb="13">
      <t>サイタン</t>
    </rPh>
    <rPh sb="13" eb="15">
      <t>ニュウカ</t>
    </rPh>
    <rPh sb="15" eb="16">
      <t>ビ</t>
    </rPh>
    <phoneticPr fontId="2"/>
  </si>
  <si>
    <t>⑦</t>
    <phoneticPr fontId="2"/>
  </si>
  <si>
    <t>産廃</t>
    <rPh sb="0" eb="2">
      <t>サンパイ</t>
    </rPh>
    <phoneticPr fontId="2"/>
  </si>
  <si>
    <t>①、②、③、⑤の洗浄水は、ダイライト、地下ピット経由で、TT-12、13に移送。</t>
    <rPh sb="8" eb="11">
      <t>センジョウスイ</t>
    </rPh>
    <rPh sb="19" eb="21">
      <t>チカ</t>
    </rPh>
    <rPh sb="24" eb="26">
      <t>ケイユ</t>
    </rPh>
    <rPh sb="37" eb="39">
      <t>イソウ</t>
    </rPh>
    <phoneticPr fontId="2"/>
  </si>
  <si>
    <t>※各槽洗浄後は、メンブランチェックを行う。</t>
    <rPh sb="1" eb="2">
      <t>カク</t>
    </rPh>
    <rPh sb="2" eb="3">
      <t>ソウ</t>
    </rPh>
    <rPh sb="3" eb="6">
      <t>センジョウゴ</t>
    </rPh>
    <rPh sb="18" eb="19">
      <t>オコナ</t>
    </rPh>
    <phoneticPr fontId="2"/>
  </si>
  <si>
    <t>⑧</t>
    <phoneticPr fontId="2"/>
  </si>
  <si>
    <t>その他確認事項。</t>
    <rPh sb="2" eb="3">
      <t>タ</t>
    </rPh>
    <rPh sb="3" eb="5">
      <t>カクニン</t>
    </rPh>
    <rPh sb="5" eb="7">
      <t>ジコウ</t>
    </rPh>
    <phoneticPr fontId="2"/>
  </si>
  <si>
    <t>水洗にて有機層が着色した原因が不明。</t>
    <rPh sb="0" eb="2">
      <t>スイセン</t>
    </rPh>
    <rPh sb="4" eb="7">
      <t>ユウキソウ</t>
    </rPh>
    <rPh sb="8" eb="10">
      <t>チャクショク</t>
    </rPh>
    <rPh sb="12" eb="14">
      <t>ゲンイン</t>
    </rPh>
    <rPh sb="15" eb="17">
      <t>フメイ</t>
    </rPh>
    <phoneticPr fontId="2"/>
  </si>
  <si>
    <t>・並塩を精製水にて溶解し着色するか確認。</t>
    <rPh sb="1" eb="2">
      <t>ナミ</t>
    </rPh>
    <rPh sb="2" eb="3">
      <t>エン</t>
    </rPh>
    <rPh sb="4" eb="7">
      <t>セイセイスイ</t>
    </rPh>
    <rPh sb="9" eb="11">
      <t>ヨウカイ</t>
    </rPh>
    <rPh sb="12" eb="14">
      <t>チャクショク</t>
    </rPh>
    <rPh sb="17" eb="19">
      <t>カクニン</t>
    </rPh>
    <phoneticPr fontId="2"/>
  </si>
  <si>
    <t>・重ねて、右サンプルに並塩水溶液を入れて着色するか確認。</t>
    <rPh sb="1" eb="2">
      <t>カサ</t>
    </rPh>
    <rPh sb="5" eb="6">
      <t>ミギ</t>
    </rPh>
    <rPh sb="11" eb="13">
      <t>ナミエン</t>
    </rPh>
    <rPh sb="13" eb="16">
      <t>スイヨウエキ</t>
    </rPh>
    <rPh sb="17" eb="18">
      <t>イ</t>
    </rPh>
    <rPh sb="20" eb="22">
      <t>チャクショク</t>
    </rPh>
    <rPh sb="25" eb="27">
      <t>カクニン</t>
    </rPh>
    <phoneticPr fontId="2"/>
  </si>
  <si>
    <t>・E化反応槽攪拌オイルの減少がないか確認。</t>
    <rPh sb="2" eb="3">
      <t>カ</t>
    </rPh>
    <rPh sb="3" eb="6">
      <t>ハンノウソウ</t>
    </rPh>
    <rPh sb="6" eb="8">
      <t>カクハン</t>
    </rPh>
    <rPh sb="12" eb="14">
      <t>ゲンショウ</t>
    </rPh>
    <rPh sb="18" eb="20">
      <t>カクニン</t>
    </rPh>
    <phoneticPr fontId="2"/>
  </si>
  <si>
    <t>・E化留去ホルダー液サンプル確認。着色物確認。</t>
    <rPh sb="2" eb="3">
      <t>カ</t>
    </rPh>
    <rPh sb="3" eb="5">
      <t>リュウキョ</t>
    </rPh>
    <rPh sb="9" eb="10">
      <t>エキ</t>
    </rPh>
    <rPh sb="14" eb="16">
      <t>カクニン</t>
    </rPh>
    <rPh sb="17" eb="19">
      <t>チャクショク</t>
    </rPh>
    <rPh sb="19" eb="20">
      <t>ブツ</t>
    </rPh>
    <rPh sb="20" eb="22">
      <t>カクニン</t>
    </rPh>
    <phoneticPr fontId="2"/>
  </si>
  <si>
    <t>⑨</t>
    <phoneticPr fontId="2"/>
  </si>
  <si>
    <t>立ち上げ時の注意事項</t>
    <rPh sb="0" eb="1">
      <t>タ</t>
    </rPh>
    <rPh sb="2" eb="3">
      <t>ア</t>
    </rPh>
    <rPh sb="4" eb="5">
      <t>ジ</t>
    </rPh>
    <rPh sb="6" eb="10">
      <t>チュウイジコウ</t>
    </rPh>
    <phoneticPr fontId="2"/>
  </si>
  <si>
    <t>ZT-33分離ホルダーが空なので、新トル仕込みを忘れない。</t>
    <rPh sb="5" eb="7">
      <t>ブンリ</t>
    </rPh>
    <rPh sb="12" eb="13">
      <t>カラ</t>
    </rPh>
    <rPh sb="17" eb="18">
      <t>シン</t>
    </rPh>
    <rPh sb="20" eb="22">
      <t>シコ</t>
    </rPh>
    <rPh sb="24" eb="25">
      <t>ワス</t>
    </rPh>
    <phoneticPr fontId="2"/>
  </si>
  <si>
    <t>18日入荷想定にて生産シミュレーション実施。</t>
    <rPh sb="2" eb="3">
      <t>ニチ</t>
    </rPh>
    <rPh sb="3" eb="5">
      <t>ニュウカ</t>
    </rPh>
    <rPh sb="5" eb="7">
      <t>ソウテイ</t>
    </rPh>
    <rPh sb="9" eb="11">
      <t>セイサン</t>
    </rPh>
    <rPh sb="19" eb="21">
      <t>ジッシ</t>
    </rPh>
    <phoneticPr fontId="2"/>
  </si>
  <si>
    <t>抜出トルエンは鉄ドラムに抜くと腐食リスクがあるので、管理室にSUSリースドラム又は、新鉄ドラム抜出早急な廃棄を計画を相談。</t>
    <rPh sb="0" eb="2">
      <t>ヌキダシ</t>
    </rPh>
    <rPh sb="7" eb="8">
      <t>テツ</t>
    </rPh>
    <rPh sb="12" eb="13">
      <t>ヌ</t>
    </rPh>
    <rPh sb="15" eb="17">
      <t>フショク</t>
    </rPh>
    <rPh sb="26" eb="29">
      <t>カンリシツ</t>
    </rPh>
    <rPh sb="39" eb="40">
      <t>マタ</t>
    </rPh>
    <rPh sb="42" eb="43">
      <t>シン</t>
    </rPh>
    <rPh sb="43" eb="44">
      <t>テツ</t>
    </rPh>
    <rPh sb="47" eb="49">
      <t>ヌキダシ</t>
    </rPh>
    <rPh sb="49" eb="51">
      <t>ソウキュウ</t>
    </rPh>
    <rPh sb="52" eb="54">
      <t>ハイキ</t>
    </rPh>
    <rPh sb="55" eb="57">
      <t>ケイカク</t>
    </rPh>
    <rPh sb="58" eb="60">
      <t>ソウダン</t>
    </rPh>
    <phoneticPr fontId="2"/>
  </si>
  <si>
    <t xml:space="preserve">
1）E化工程No.2212001でE化終了液が着色している異常が発生している為、E化脱トル留去液が着色した
2）休転工事にてコンデンサー点検補修工事にてPT検査を行ったがコンデンサー取り付け後洗浄不十分にて着色した。
着色原因については１)の可能性が高く、抜き出したトルエンドラムの錆びが原因と推定する。
原因２)については、工程復旧指示事項にて検証する。</t>
    <rPh sb="4" eb="5">
      <t>カ</t>
    </rPh>
    <rPh sb="5" eb="7">
      <t>コウテイ</t>
    </rPh>
    <rPh sb="19" eb="20">
      <t>カ</t>
    </rPh>
    <rPh sb="20" eb="22">
      <t>シュウリョウ</t>
    </rPh>
    <rPh sb="22" eb="23">
      <t>エキ</t>
    </rPh>
    <rPh sb="24" eb="26">
      <t>チャクショク</t>
    </rPh>
    <rPh sb="30" eb="32">
      <t>イジョウ</t>
    </rPh>
    <rPh sb="33" eb="35">
      <t>ハッセイ</t>
    </rPh>
    <rPh sb="39" eb="40">
      <t>タメ</t>
    </rPh>
    <rPh sb="42" eb="43">
      <t>カ</t>
    </rPh>
    <rPh sb="43" eb="44">
      <t>ダツ</t>
    </rPh>
    <rPh sb="46" eb="48">
      <t>リュウキョ</t>
    </rPh>
    <rPh sb="48" eb="49">
      <t>エキ</t>
    </rPh>
    <rPh sb="50" eb="52">
      <t>チャクショク</t>
    </rPh>
    <rPh sb="58" eb="60">
      <t>キュウテン</t>
    </rPh>
    <rPh sb="60" eb="62">
      <t>コウジ</t>
    </rPh>
    <rPh sb="70" eb="72">
      <t>テンケン</t>
    </rPh>
    <rPh sb="72" eb="76">
      <t>ホシュウコウジ</t>
    </rPh>
    <rPh sb="80" eb="82">
      <t>ケンサ</t>
    </rPh>
    <rPh sb="83" eb="84">
      <t>オコナ</t>
    </rPh>
    <rPh sb="93" eb="94">
      <t>ト</t>
    </rPh>
    <rPh sb="95" eb="96">
      <t>ツ</t>
    </rPh>
    <rPh sb="97" eb="98">
      <t>ゴ</t>
    </rPh>
    <rPh sb="98" eb="100">
      <t>センジョウ</t>
    </rPh>
    <rPh sb="100" eb="103">
      <t>フジュウブン</t>
    </rPh>
    <rPh sb="105" eb="107">
      <t>チャクショク</t>
    </rPh>
    <phoneticPr fontId="2"/>
  </si>
  <si>
    <t>ATBCブロックフロー</t>
    <phoneticPr fontId="16"/>
  </si>
  <si>
    <t>クエン酸</t>
    <rPh sb="3" eb="4">
      <t>サン</t>
    </rPh>
    <phoneticPr fontId="16"/>
  </si>
  <si>
    <t>n-BuOH</t>
  </si>
  <si>
    <t>濃硫酸</t>
    <rPh sb="0" eb="1">
      <t>ノウ</t>
    </rPh>
    <rPh sb="1" eb="3">
      <t>リュウサン</t>
    </rPh>
    <phoneticPr fontId="16"/>
  </si>
  <si>
    <t>空輸</t>
    <rPh sb="0" eb="2">
      <t>クウユ</t>
    </rPh>
    <phoneticPr fontId="16"/>
  </si>
  <si>
    <t>ZT-127＋ZF-18</t>
    <phoneticPr fontId="16"/>
  </si>
  <si>
    <t>地下タンク
貯蔵</t>
    <rPh sb="0" eb="2">
      <t>チカ</t>
    </rPh>
    <rPh sb="6" eb="8">
      <t>チョゾウ</t>
    </rPh>
    <phoneticPr fontId="16"/>
  </si>
  <si>
    <t>TT-08</t>
    <phoneticPr fontId="16"/>
  </si>
  <si>
    <t>地上タンク
貯蔵</t>
    <rPh sb="0" eb="2">
      <t>チジョウ</t>
    </rPh>
    <rPh sb="6" eb="8">
      <t>チョゾウ</t>
    </rPh>
    <phoneticPr fontId="16"/>
  </si>
  <si>
    <t>TT-03</t>
    <phoneticPr fontId="16"/>
  </si>
  <si>
    <t>一時貯蔵</t>
    <rPh sb="0" eb="2">
      <t>イチジ</t>
    </rPh>
    <rPh sb="2" eb="4">
      <t>チョゾウ</t>
    </rPh>
    <phoneticPr fontId="16"/>
  </si>
  <si>
    <t>ZT-126</t>
    <phoneticPr fontId="16"/>
  </si>
  <si>
    <t>ZK-02</t>
    <phoneticPr fontId="16"/>
  </si>
  <si>
    <t>ZT-40</t>
    <phoneticPr fontId="16"/>
  </si>
  <si>
    <t>ｴｽﾃﾙ化反応
仕込み</t>
    <rPh sb="4" eb="5">
      <t>カ</t>
    </rPh>
    <rPh sb="5" eb="7">
      <t>ハンノウ</t>
    </rPh>
    <rPh sb="8" eb="10">
      <t>シコ</t>
    </rPh>
    <phoneticPr fontId="16"/>
  </si>
  <si>
    <t>回収n-BuOH</t>
    <rPh sb="0" eb="2">
      <t>カイシュウ</t>
    </rPh>
    <phoneticPr fontId="16"/>
  </si>
  <si>
    <t>新トルエン</t>
    <rPh sb="0" eb="1">
      <t>シン</t>
    </rPh>
    <phoneticPr fontId="16"/>
  </si>
  <si>
    <t>昇温</t>
    <rPh sb="0" eb="2">
      <t>ショウオン</t>
    </rPh>
    <phoneticPr fontId="16"/>
  </si>
  <si>
    <t>ZT-51</t>
    <phoneticPr fontId="16"/>
  </si>
  <si>
    <t>回収ﾄﾙｴﾝ(E化)</t>
    <rPh sb="0" eb="2">
      <t>カイシュウ</t>
    </rPh>
    <rPh sb="8" eb="9">
      <t>カ</t>
    </rPh>
    <phoneticPr fontId="16"/>
  </si>
  <si>
    <t>エステル化
脱水反応</t>
    <rPh sb="4" eb="5">
      <t>カ</t>
    </rPh>
    <rPh sb="6" eb="8">
      <t>ダッスイ</t>
    </rPh>
    <rPh sb="8" eb="10">
      <t>ハンノウ</t>
    </rPh>
    <phoneticPr fontId="16"/>
  </si>
  <si>
    <t xml:space="preserve"> </t>
    <phoneticPr fontId="16"/>
  </si>
  <si>
    <t>回収トルエン抜き出しドラムの錆により汚染。</t>
    <rPh sb="0" eb="2">
      <t>カイシュウ</t>
    </rPh>
    <rPh sb="6" eb="7">
      <t>ヌ</t>
    </rPh>
    <rPh sb="8" eb="9">
      <t>ダ</t>
    </rPh>
    <rPh sb="14" eb="15">
      <t>サビ</t>
    </rPh>
    <rPh sb="18" eb="20">
      <t>オセン</t>
    </rPh>
    <phoneticPr fontId="2"/>
  </si>
  <si>
    <t>非定常にて抜き出し後、洗浄を実施。</t>
    <rPh sb="0" eb="3">
      <t>ヒテイジョウ</t>
    </rPh>
    <rPh sb="5" eb="6">
      <t>ヌ</t>
    </rPh>
    <rPh sb="7" eb="8">
      <t>ダ</t>
    </rPh>
    <rPh sb="9" eb="10">
      <t>ゴ</t>
    </rPh>
    <rPh sb="11" eb="13">
      <t>センジョウ</t>
    </rPh>
    <rPh sb="14" eb="16">
      <t>ジッシ</t>
    </rPh>
    <phoneticPr fontId="2"/>
  </si>
  <si>
    <t>着色有り</t>
    <rPh sb="0" eb="2">
      <t>チャクショク</t>
    </rPh>
    <rPh sb="2" eb="3">
      <t>ア</t>
    </rPh>
    <phoneticPr fontId="2"/>
  </si>
  <si>
    <t>洗浄後、新トルエン仕込み。</t>
    <rPh sb="0" eb="2">
      <t>センジョウ</t>
    </rPh>
    <rPh sb="2" eb="3">
      <t>ゴ</t>
    </rPh>
    <rPh sb="4" eb="5">
      <t>シン</t>
    </rPh>
    <rPh sb="9" eb="11">
      <t>シコ</t>
    </rPh>
    <phoneticPr fontId="2"/>
  </si>
  <si>
    <t>精製水</t>
    <rPh sb="0" eb="2">
      <t>セイセイ</t>
    </rPh>
    <rPh sb="2" eb="3">
      <t>スイ</t>
    </rPh>
    <phoneticPr fontId="16"/>
  </si>
  <si>
    <t>炭酸ソーダ</t>
    <rPh sb="0" eb="2">
      <t>タンサン</t>
    </rPh>
    <phoneticPr fontId="16"/>
  </si>
  <si>
    <t>冷却</t>
    <rPh sb="0" eb="2">
      <t>レイキャク</t>
    </rPh>
    <phoneticPr fontId="16"/>
  </si>
  <si>
    <t>アセチル化槽移送後、空</t>
    <rPh sb="4" eb="5">
      <t>カ</t>
    </rPh>
    <rPh sb="5" eb="6">
      <t>ソウ</t>
    </rPh>
    <rPh sb="6" eb="9">
      <t>イソウゴ</t>
    </rPh>
    <rPh sb="10" eb="11">
      <t>カラ</t>
    </rPh>
    <phoneticPr fontId="2"/>
  </si>
  <si>
    <t>洗浄を実施する。</t>
    <rPh sb="0" eb="2">
      <t>センジョウ</t>
    </rPh>
    <rPh sb="3" eb="5">
      <t>ジッシ</t>
    </rPh>
    <phoneticPr fontId="2"/>
  </si>
  <si>
    <t>中和</t>
    <rPh sb="0" eb="2">
      <t>チュウワ</t>
    </rPh>
    <phoneticPr fontId="16"/>
  </si>
  <si>
    <t>混合・溶解</t>
    <rPh sb="0" eb="2">
      <t>コンゴウ</t>
    </rPh>
    <rPh sb="3" eb="5">
      <t>ヨウカイ</t>
    </rPh>
    <phoneticPr fontId="16"/>
  </si>
  <si>
    <t>ZK-26</t>
    <phoneticPr fontId="16"/>
  </si>
  <si>
    <t>静置</t>
    <rPh sb="0" eb="2">
      <t>セイチ</t>
    </rPh>
    <phoneticPr fontId="16"/>
  </si>
  <si>
    <t>ZT-41</t>
    <phoneticPr fontId="16"/>
  </si>
  <si>
    <t>分離</t>
    <rPh sb="0" eb="2">
      <t>ブンリ</t>
    </rPh>
    <phoneticPr fontId="16"/>
  </si>
  <si>
    <t>中和分離水</t>
    <rPh sb="0" eb="2">
      <t>チュウワ</t>
    </rPh>
    <rPh sb="2" eb="4">
      <t>ブンリ</t>
    </rPh>
    <rPh sb="4" eb="5">
      <t>スイ</t>
    </rPh>
    <phoneticPr fontId="16"/>
  </si>
  <si>
    <t>ZN-13</t>
    <phoneticPr fontId="16"/>
  </si>
  <si>
    <t>並塩</t>
    <rPh sb="0" eb="1">
      <t>ナミ</t>
    </rPh>
    <rPh sb="1" eb="2">
      <t>エン</t>
    </rPh>
    <phoneticPr fontId="16"/>
  </si>
  <si>
    <t>n-BuOH
蒸留回収</t>
    <rPh sb="7" eb="9">
      <t>ジョウリュウ</t>
    </rPh>
    <rPh sb="9" eb="11">
      <t>カイシュウ</t>
    </rPh>
    <phoneticPr fontId="16"/>
  </si>
  <si>
    <t>排水</t>
    <rPh sb="0" eb="2">
      <t>ハイスイ</t>
    </rPh>
    <phoneticPr fontId="16"/>
  </si>
  <si>
    <t>洗浄</t>
    <rPh sb="0" eb="2">
      <t>センジョウ</t>
    </rPh>
    <phoneticPr fontId="16"/>
  </si>
  <si>
    <t>投入・溶解</t>
    <rPh sb="0" eb="2">
      <t>トウニュウ</t>
    </rPh>
    <rPh sb="3" eb="5">
      <t>ヨウカイ</t>
    </rPh>
    <phoneticPr fontId="16"/>
  </si>
  <si>
    <t>洗浄分離水</t>
    <rPh sb="0" eb="2">
      <t>センジョウ</t>
    </rPh>
    <rPh sb="2" eb="4">
      <t>ブンリ</t>
    </rPh>
    <rPh sb="4" eb="5">
      <t>スイ</t>
    </rPh>
    <phoneticPr fontId="16"/>
  </si>
  <si>
    <t>ZK-03</t>
    <phoneticPr fontId="16"/>
  </si>
  <si>
    <t>濃縮
トルエン回収</t>
    <rPh sb="0" eb="2">
      <t>ノウシュク</t>
    </rPh>
    <rPh sb="7" eb="9">
      <t>カイシュウ</t>
    </rPh>
    <phoneticPr fontId="16"/>
  </si>
  <si>
    <t>無水酢酸</t>
    <rPh sb="0" eb="2">
      <t>ムスイ</t>
    </rPh>
    <rPh sb="2" eb="4">
      <t>サクサン</t>
    </rPh>
    <phoneticPr fontId="16"/>
  </si>
  <si>
    <t>留去ﾄﾙｴﾝ(E化)</t>
    <rPh sb="0" eb="2">
      <t>リュウキョ</t>
    </rPh>
    <rPh sb="8" eb="9">
      <t>カ</t>
    </rPh>
    <phoneticPr fontId="16"/>
  </si>
  <si>
    <t>ｱｾﾁﾙ化反応
仕込み</t>
    <rPh sb="4" eb="5">
      <t>カ</t>
    </rPh>
    <rPh sb="5" eb="7">
      <t>ハンノウ</t>
    </rPh>
    <rPh sb="8" eb="10">
      <t>シコ</t>
    </rPh>
    <phoneticPr fontId="16"/>
  </si>
  <si>
    <t>留去トルエン、着色有り。</t>
    <rPh sb="0" eb="1">
      <t>リュウ</t>
    </rPh>
    <rPh sb="1" eb="2">
      <t>キョ</t>
    </rPh>
    <rPh sb="7" eb="9">
      <t>チャクショク</t>
    </rPh>
    <rPh sb="9" eb="10">
      <t>ア</t>
    </rPh>
    <phoneticPr fontId="2"/>
  </si>
  <si>
    <t>TT-06</t>
    <phoneticPr fontId="16"/>
  </si>
  <si>
    <t>脱トル後、非定常にて抜き出し。</t>
    <rPh sb="0" eb="1">
      <t>ダッ</t>
    </rPh>
    <rPh sb="3" eb="4">
      <t>ゴ</t>
    </rPh>
    <rPh sb="5" eb="8">
      <t>ヒテイジョウ</t>
    </rPh>
    <rPh sb="10" eb="11">
      <t>ヌ</t>
    </rPh>
    <rPh sb="12" eb="13">
      <t>ダ</t>
    </rPh>
    <phoneticPr fontId="2"/>
  </si>
  <si>
    <t>抜き出し後、釜洗浄。</t>
    <rPh sb="0" eb="1">
      <t>ヌ</t>
    </rPh>
    <rPh sb="2" eb="3">
      <t>ダ</t>
    </rPh>
    <rPh sb="4" eb="5">
      <t>ゴ</t>
    </rPh>
    <rPh sb="6" eb="7">
      <t>カマ</t>
    </rPh>
    <rPh sb="7" eb="9">
      <t>センジョウ</t>
    </rPh>
    <phoneticPr fontId="2"/>
  </si>
  <si>
    <t>ｱｾﾁﾙ化反応</t>
    <rPh sb="4" eb="5">
      <t>カ</t>
    </rPh>
    <rPh sb="5" eb="7">
      <t>ハンノウ</t>
    </rPh>
    <phoneticPr fontId="16"/>
  </si>
  <si>
    <t>希釈</t>
    <rPh sb="0" eb="2">
      <t>キシャク</t>
    </rPh>
    <phoneticPr fontId="16"/>
  </si>
  <si>
    <t>ZT-52</t>
    <phoneticPr fontId="16"/>
  </si>
  <si>
    <t>24%-NaOH</t>
    <phoneticPr fontId="16"/>
  </si>
  <si>
    <t>回収ﾄﾙｴﾝ(A化)</t>
    <rPh sb="0" eb="2">
      <t>カイシュウ</t>
    </rPh>
    <rPh sb="8" eb="9">
      <t>カ</t>
    </rPh>
    <phoneticPr fontId="16"/>
  </si>
  <si>
    <t>ZT-19</t>
    <phoneticPr fontId="16"/>
  </si>
  <si>
    <t>酢酸抽出①</t>
    <rPh sb="0" eb="2">
      <t>サクサン</t>
    </rPh>
    <rPh sb="2" eb="4">
      <t>チュウシュツ</t>
    </rPh>
    <phoneticPr fontId="16"/>
  </si>
  <si>
    <t>回収酢酸</t>
    <rPh sb="0" eb="2">
      <t>カイシュウ</t>
    </rPh>
    <rPh sb="2" eb="4">
      <t>サクサン</t>
    </rPh>
    <phoneticPr fontId="16"/>
  </si>
  <si>
    <t>ローリー
出荷</t>
    <rPh sb="5" eb="7">
      <t>シュッカ</t>
    </rPh>
    <phoneticPr fontId="16"/>
  </si>
  <si>
    <t>新酢酸ブチル</t>
    <rPh sb="0" eb="1">
      <t>シン</t>
    </rPh>
    <rPh sb="1" eb="3">
      <t>サクサン</t>
    </rPh>
    <phoneticPr fontId="16"/>
  </si>
  <si>
    <t>中和分離水</t>
    <rPh sb="0" eb="1">
      <t>チュウ</t>
    </rPh>
    <rPh sb="1" eb="2">
      <t>ワ</t>
    </rPh>
    <rPh sb="2" eb="4">
      <t>ブンリ</t>
    </rPh>
    <rPh sb="4" eb="5">
      <t>スイ</t>
    </rPh>
    <phoneticPr fontId="16"/>
  </si>
  <si>
    <t>ZK-09</t>
    <phoneticPr fontId="16"/>
  </si>
  <si>
    <t>酢酸
回収工程</t>
    <rPh sb="0" eb="2">
      <t>サクサン</t>
    </rPh>
    <rPh sb="3" eb="5">
      <t>カイシュウ</t>
    </rPh>
    <rPh sb="5" eb="7">
      <t>コウテイ</t>
    </rPh>
    <phoneticPr fontId="16"/>
  </si>
  <si>
    <t>酢酸抽出②</t>
    <rPh sb="0" eb="2">
      <t>サクサン</t>
    </rPh>
    <rPh sb="2" eb="4">
      <t>チュウシュツ</t>
    </rPh>
    <phoneticPr fontId="16"/>
  </si>
  <si>
    <t>釜残</t>
    <rPh sb="0" eb="1">
      <t>カマ</t>
    </rPh>
    <rPh sb="1" eb="2">
      <t>ザン</t>
    </rPh>
    <phoneticPr fontId="16"/>
  </si>
  <si>
    <t>抽出分離水</t>
    <rPh sb="0" eb="2">
      <t>チュウシュツ</t>
    </rPh>
    <rPh sb="2" eb="4">
      <t>ブンリ</t>
    </rPh>
    <rPh sb="4" eb="5">
      <t>スイ</t>
    </rPh>
    <phoneticPr fontId="16"/>
  </si>
  <si>
    <t>中和</t>
    <rPh sb="0" eb="1">
      <t>チュウ</t>
    </rPh>
    <rPh sb="1" eb="2">
      <t>ワ</t>
    </rPh>
    <phoneticPr fontId="16"/>
  </si>
  <si>
    <t>ZT-71</t>
    <phoneticPr fontId="16"/>
  </si>
  <si>
    <t>濃縮原液</t>
    <rPh sb="0" eb="2">
      <t>ノウシュク</t>
    </rPh>
    <rPh sb="2" eb="4">
      <t>ゲンエキ</t>
    </rPh>
    <phoneticPr fontId="16"/>
  </si>
  <si>
    <t>ZK-17</t>
    <phoneticPr fontId="16"/>
  </si>
  <si>
    <t>減圧濃縮</t>
    <rPh sb="0" eb="2">
      <t>ゲンアツ</t>
    </rPh>
    <rPh sb="2" eb="4">
      <t>ノウシュク</t>
    </rPh>
    <phoneticPr fontId="16"/>
  </si>
  <si>
    <t>1/2ずつ処理</t>
    <rPh sb="5" eb="7">
      <t>ショリ</t>
    </rPh>
    <phoneticPr fontId="16"/>
  </si>
  <si>
    <t>留去ﾄﾙｴﾝ(A化)</t>
    <rPh sb="0" eb="2">
      <t>リュウキョ</t>
    </rPh>
    <rPh sb="8" eb="9">
      <t>カ</t>
    </rPh>
    <phoneticPr fontId="16"/>
  </si>
  <si>
    <t>ZT-108</t>
    <phoneticPr fontId="16"/>
  </si>
  <si>
    <t>低沸留去</t>
    <rPh sb="0" eb="1">
      <t>テイ</t>
    </rPh>
    <rPh sb="1" eb="2">
      <t>フツ</t>
    </rPh>
    <rPh sb="2" eb="4">
      <t>リュウキョ</t>
    </rPh>
    <phoneticPr fontId="16"/>
  </si>
  <si>
    <t>ZT-32</t>
    <phoneticPr fontId="16"/>
  </si>
  <si>
    <t>留去水</t>
    <rPh sb="0" eb="2">
      <t>リュウキョ</t>
    </rPh>
    <rPh sb="2" eb="3">
      <t>スイ</t>
    </rPh>
    <phoneticPr fontId="16"/>
  </si>
  <si>
    <t>ZK-16</t>
    <phoneticPr fontId="16"/>
  </si>
  <si>
    <t>休転工事にて、コンデンサーの工事有り。</t>
    <rPh sb="0" eb="2">
      <t>キュウテン</t>
    </rPh>
    <rPh sb="2" eb="4">
      <t>コウジ</t>
    </rPh>
    <rPh sb="14" eb="16">
      <t>コウジ</t>
    </rPh>
    <rPh sb="16" eb="17">
      <t>ア</t>
    </rPh>
    <phoneticPr fontId="2"/>
  </si>
  <si>
    <t>脱色攪拌</t>
    <rPh sb="0" eb="2">
      <t>ダッショク</t>
    </rPh>
    <rPh sb="2" eb="4">
      <t>カクハン</t>
    </rPh>
    <phoneticPr fontId="16"/>
  </si>
  <si>
    <t>アセチル化槽同様に、留去トルエンに着色が懸念される為、</t>
    <rPh sb="4" eb="5">
      <t>カ</t>
    </rPh>
    <rPh sb="5" eb="6">
      <t>ソウ</t>
    </rPh>
    <rPh sb="6" eb="8">
      <t>ドウヨウ</t>
    </rPh>
    <rPh sb="10" eb="12">
      <t>リュウキョ</t>
    </rPh>
    <rPh sb="17" eb="19">
      <t>チャクショク</t>
    </rPh>
    <rPh sb="20" eb="22">
      <t>ケネン</t>
    </rPh>
    <rPh sb="25" eb="26">
      <t>タメ</t>
    </rPh>
    <phoneticPr fontId="2"/>
  </si>
  <si>
    <t>脱色用活性炭</t>
    <rPh sb="0" eb="3">
      <t>ダッショクヨウ</t>
    </rPh>
    <rPh sb="3" eb="6">
      <t>カッセイタン</t>
    </rPh>
    <phoneticPr fontId="16"/>
  </si>
  <si>
    <t>焚き上げ洗浄を行う。</t>
    <rPh sb="0" eb="1">
      <t>タ</t>
    </rPh>
    <rPh sb="2" eb="3">
      <t>ア</t>
    </rPh>
    <rPh sb="4" eb="6">
      <t>センジョウ</t>
    </rPh>
    <rPh sb="7" eb="8">
      <t>オコナ</t>
    </rPh>
    <phoneticPr fontId="2"/>
  </si>
  <si>
    <t>ZF-03</t>
    <phoneticPr fontId="16"/>
  </si>
  <si>
    <t>濾過</t>
    <rPh sb="0" eb="2">
      <t>ロカ</t>
    </rPh>
    <phoneticPr fontId="16"/>
  </si>
  <si>
    <t>濾過残渣</t>
    <rPh sb="0" eb="2">
      <t>ロカ</t>
    </rPh>
    <rPh sb="2" eb="4">
      <t>ザンサ</t>
    </rPh>
    <phoneticPr fontId="16"/>
  </si>
  <si>
    <t>産廃(汚泥)</t>
    <rPh sb="0" eb="2">
      <t>サンパイ</t>
    </rPh>
    <rPh sb="3" eb="5">
      <t>オデイ</t>
    </rPh>
    <phoneticPr fontId="16"/>
  </si>
  <si>
    <t>チェックタンク</t>
    <phoneticPr fontId="16"/>
  </si>
  <si>
    <t>ZT-15</t>
    <phoneticPr fontId="16"/>
  </si>
  <si>
    <t>地下タンク</t>
    <rPh sb="0" eb="2">
      <t>チカ</t>
    </rPh>
    <phoneticPr fontId="16"/>
  </si>
  <si>
    <t>TT-14</t>
    <phoneticPr fontId="16"/>
  </si>
  <si>
    <t>地上タンク</t>
    <rPh sb="0" eb="2">
      <t>チジョウ</t>
    </rPh>
    <phoneticPr fontId="16"/>
  </si>
  <si>
    <t>TT-02</t>
    <phoneticPr fontId="16"/>
  </si>
  <si>
    <t>製品(ATBC)</t>
    <rPh sb="0" eb="2">
      <t>セイヒン</t>
    </rPh>
    <phoneticPr fontId="16"/>
  </si>
  <si>
    <t>出荷</t>
    <rPh sb="0" eb="2">
      <t>シュッカ</t>
    </rPh>
    <phoneticPr fontId="16"/>
  </si>
  <si>
    <t>配布先→</t>
    <rPh sb="0" eb="3">
      <t>ハイフサキ</t>
    </rPh>
    <phoneticPr fontId="21"/>
  </si>
  <si>
    <t>部数</t>
    <rPh sb="0" eb="2">
      <t>ブスウ</t>
    </rPh>
    <phoneticPr fontId="21"/>
  </si>
  <si>
    <t>係長・課付</t>
    <rPh sb="0" eb="1">
      <t>カカ</t>
    </rPh>
    <rPh sb="1" eb="2">
      <t>チョウ</t>
    </rPh>
    <rPh sb="3" eb="4">
      <t>カ</t>
    </rPh>
    <rPh sb="4" eb="5">
      <t>ツキ</t>
    </rPh>
    <phoneticPr fontId="21"/>
  </si>
  <si>
    <t>作　成</t>
    <rPh sb="0" eb="1">
      <t>サク</t>
    </rPh>
    <rPh sb="2" eb="3">
      <t>シゲル</t>
    </rPh>
    <phoneticPr fontId="21"/>
  </si>
  <si>
    <t>品管課</t>
    <rPh sb="0" eb="1">
      <t>シナ</t>
    </rPh>
    <rPh sb="1" eb="2">
      <t>カン</t>
    </rPh>
    <rPh sb="2" eb="3">
      <t>カ</t>
    </rPh>
    <phoneticPr fontId="21"/>
  </si>
  <si>
    <t>※中間タンク、にてストック。</t>
    <rPh sb="1" eb="3">
      <t>チュウカン</t>
    </rPh>
    <phoneticPr fontId="21"/>
  </si>
  <si>
    <t>業務課</t>
    <rPh sb="0" eb="2">
      <t>ギョウム</t>
    </rPh>
    <rPh sb="2" eb="3">
      <t>カ</t>
    </rPh>
    <phoneticPr fontId="21"/>
  </si>
  <si>
    <t>1課</t>
    <rPh sb="1" eb="2">
      <t>カ</t>
    </rPh>
    <phoneticPr fontId="21"/>
  </si>
  <si>
    <t>※30m3タンク、切り替え洗浄</t>
    <rPh sb="9" eb="10">
      <t>キ</t>
    </rPh>
    <rPh sb="11" eb="12">
      <t>カ</t>
    </rPh>
    <rPh sb="13" eb="15">
      <t>センジョウ</t>
    </rPh>
    <phoneticPr fontId="21"/>
  </si>
  <si>
    <t>　　作成日</t>
    <rPh sb="2" eb="5">
      <t>サクセイビ</t>
    </rPh>
    <phoneticPr fontId="21"/>
  </si>
  <si>
    <t>ATBC工程</t>
    <rPh sb="4" eb="6">
      <t>コウテイ</t>
    </rPh>
    <phoneticPr fontId="21"/>
  </si>
  <si>
    <t>１（原紙）</t>
    <rPh sb="2" eb="4">
      <t>ゲンシ</t>
    </rPh>
    <phoneticPr fontId="21"/>
  </si>
  <si>
    <t>　　修正日</t>
    <rPh sb="2" eb="5">
      <t>シュウセイビ</t>
    </rPh>
    <phoneticPr fontId="21"/>
  </si>
  <si>
    <t>2022年　12月度</t>
    <rPh sb="4" eb="5">
      <t>ネン</t>
    </rPh>
    <rPh sb="8" eb="9">
      <t>ガツ</t>
    </rPh>
    <rPh sb="9" eb="10">
      <t>ド</t>
    </rPh>
    <phoneticPr fontId="21"/>
  </si>
  <si>
    <t>ATBC製品在庫予定表</t>
    <rPh sb="4" eb="6">
      <t>セイヒン</t>
    </rPh>
    <rPh sb="6" eb="8">
      <t>ザイコ</t>
    </rPh>
    <rPh sb="8" eb="10">
      <t>ヨテイ</t>
    </rPh>
    <rPh sb="10" eb="11">
      <t>ヒョウ</t>
    </rPh>
    <phoneticPr fontId="21"/>
  </si>
  <si>
    <t xml:space="preserve"> サンプル</t>
    <phoneticPr fontId="21"/>
  </si>
  <si>
    <r>
      <t>地下ﾀﾝｸ北</t>
    </r>
    <r>
      <rPr>
        <sz val="10"/>
        <rFont val="ＭＳ Ｐゴシック"/>
        <family val="3"/>
        <charset val="128"/>
      </rPr>
      <t>(m</t>
    </r>
    <r>
      <rPr>
        <vertAlign val="superscript"/>
        <sz val="10"/>
        <rFont val="ＭＳ Ｐゴシック"/>
        <family val="3"/>
        <charset val="128"/>
      </rPr>
      <t>３</t>
    </r>
    <r>
      <rPr>
        <sz val="10"/>
        <rFont val="ＭＳ Ｐゴシック"/>
        <family val="3"/>
        <charset val="128"/>
      </rPr>
      <t>)</t>
    </r>
    <r>
      <rPr>
        <vertAlign val="superscript"/>
        <sz val="11"/>
        <rFont val="ＭＳ Ｐゴシック"/>
        <family val="3"/>
        <charset val="128"/>
      </rPr>
      <t>　</t>
    </r>
    <rPh sb="0" eb="2">
      <t>チカ</t>
    </rPh>
    <rPh sb="5" eb="6">
      <t>キタ</t>
    </rPh>
    <phoneticPr fontId="21"/>
  </si>
  <si>
    <r>
      <t>地下ﾀﾝｸ南</t>
    </r>
    <r>
      <rPr>
        <sz val="10"/>
        <rFont val="ＭＳ Ｐゴシック"/>
        <family val="3"/>
        <charset val="128"/>
      </rPr>
      <t>(m</t>
    </r>
    <r>
      <rPr>
        <vertAlign val="superscript"/>
        <sz val="10"/>
        <rFont val="ＭＳ Ｐゴシック"/>
        <family val="3"/>
        <charset val="128"/>
      </rPr>
      <t>３</t>
    </r>
    <r>
      <rPr>
        <sz val="10"/>
        <rFont val="ＭＳ Ｐゴシック"/>
        <family val="3"/>
        <charset val="128"/>
      </rPr>
      <t>)</t>
    </r>
    <r>
      <rPr>
        <vertAlign val="superscript"/>
        <sz val="11"/>
        <rFont val="ＭＳ Ｐゴシック"/>
        <family val="3"/>
        <charset val="128"/>
      </rPr>
      <t>　</t>
    </r>
    <rPh sb="0" eb="2">
      <t>チカ</t>
    </rPh>
    <rPh sb="5" eb="6">
      <t>ミナミ</t>
    </rPh>
    <phoneticPr fontId="21"/>
  </si>
  <si>
    <r>
      <t>製品ﾀﾝｸ（m</t>
    </r>
    <r>
      <rPr>
        <vertAlign val="superscript"/>
        <sz val="11"/>
        <rFont val="ＭＳ Ｐゴシック"/>
        <family val="3"/>
        <charset val="128"/>
      </rPr>
      <t>3</t>
    </r>
    <r>
      <rPr>
        <sz val="11"/>
        <color theme="1"/>
        <rFont val="游ゴシック"/>
        <family val="2"/>
        <charset val="128"/>
        <scheme val="minor"/>
      </rPr>
      <t>）</t>
    </r>
    <rPh sb="0" eb="2">
      <t>セイヒン</t>
    </rPh>
    <phoneticPr fontId="21"/>
  </si>
  <si>
    <t>　　　ドラム</t>
    <phoneticPr fontId="21"/>
  </si>
  <si>
    <t>コンテナ</t>
    <phoneticPr fontId="21"/>
  </si>
  <si>
    <t>10%ＶＥコンテナ</t>
    <phoneticPr fontId="21"/>
  </si>
  <si>
    <t>ガロン缶</t>
    <rPh sb="3" eb="4">
      <t>カン</t>
    </rPh>
    <phoneticPr fontId="21"/>
  </si>
  <si>
    <t>合計在庫量</t>
    <rPh sb="0" eb="2">
      <t>ゴウケイ</t>
    </rPh>
    <rPh sb="2" eb="4">
      <t>ザイコ</t>
    </rPh>
    <rPh sb="4" eb="5">
      <t>リョウ</t>
    </rPh>
    <phoneticPr fontId="21"/>
  </si>
  <si>
    <t>30m3製品</t>
    <rPh sb="4" eb="6">
      <t>セイヒン</t>
    </rPh>
    <phoneticPr fontId="21"/>
  </si>
  <si>
    <t>分析</t>
    <rPh sb="0" eb="2">
      <t>ブンセキ</t>
    </rPh>
    <phoneticPr fontId="21"/>
  </si>
  <si>
    <t>　払　い</t>
    <rPh sb="1" eb="2">
      <t>ハラ</t>
    </rPh>
    <phoneticPr fontId="21"/>
  </si>
  <si>
    <t>受　け</t>
    <rPh sb="0" eb="1">
      <t>ウ</t>
    </rPh>
    <phoneticPr fontId="21"/>
  </si>
  <si>
    <t>出　荷</t>
    <rPh sb="0" eb="1">
      <t>デ</t>
    </rPh>
    <rPh sb="2" eb="3">
      <t>ニ</t>
    </rPh>
    <phoneticPr fontId="21"/>
  </si>
  <si>
    <t>在庫量</t>
    <rPh sb="0" eb="2">
      <t>ザイコ</t>
    </rPh>
    <rPh sb="2" eb="3">
      <t>リョウ</t>
    </rPh>
    <phoneticPr fontId="21"/>
  </si>
  <si>
    <t>日付</t>
    <rPh sb="0" eb="2">
      <t>ヒヅケ</t>
    </rPh>
    <phoneticPr fontId="21"/>
  </si>
  <si>
    <t>曜日</t>
    <rPh sb="0" eb="2">
      <t>ヨウビ</t>
    </rPh>
    <phoneticPr fontId="21"/>
  </si>
  <si>
    <t>依頼</t>
    <rPh sb="0" eb="2">
      <t>イライ</t>
    </rPh>
    <phoneticPr fontId="21"/>
  </si>
  <si>
    <t>完了</t>
    <rPh sb="0" eb="2">
      <t>カンリョウ</t>
    </rPh>
    <phoneticPr fontId="21"/>
  </si>
  <si>
    <t>受け</t>
    <rPh sb="0" eb="1">
      <t>ウ</t>
    </rPh>
    <phoneticPr fontId="21"/>
  </si>
  <si>
    <t>払い</t>
    <rPh sb="0" eb="1">
      <t>ハラ</t>
    </rPh>
    <phoneticPr fontId="21"/>
  </si>
  <si>
    <t>在庫</t>
    <rPh sb="0" eb="2">
      <t>ザイコ</t>
    </rPh>
    <phoneticPr fontId="21"/>
  </si>
  <si>
    <r>
      <t>DS</t>
    </r>
    <r>
      <rPr>
        <sz val="11"/>
        <color theme="1"/>
        <rFont val="游ゴシック"/>
        <family val="2"/>
        <charset val="128"/>
        <scheme val="minor"/>
      </rPr>
      <t>-</t>
    </r>
    <phoneticPr fontId="21"/>
  </si>
  <si>
    <t>ﾀﾞｲｾﾙ</t>
    <phoneticPr fontId="21"/>
  </si>
  <si>
    <t>ﾄﾞﾗﾑ</t>
    <phoneticPr fontId="21"/>
  </si>
  <si>
    <t>ｺﾝﾃﾅ</t>
    <phoneticPr fontId="21"/>
  </si>
  <si>
    <t>10VE</t>
    <phoneticPr fontId="21"/>
  </si>
  <si>
    <t>缶</t>
    <rPh sb="0" eb="1">
      <t>カン</t>
    </rPh>
    <phoneticPr fontId="21"/>
  </si>
  <si>
    <t>（本）</t>
    <rPh sb="1" eb="2">
      <t>ホン</t>
    </rPh>
    <phoneticPr fontId="21"/>
  </si>
  <si>
    <t>（ｔ）</t>
    <phoneticPr fontId="21"/>
  </si>
  <si>
    <t>（基）</t>
    <rPh sb="1" eb="2">
      <t>キ</t>
    </rPh>
    <phoneticPr fontId="21"/>
  </si>
  <si>
    <t>（缶）</t>
    <rPh sb="1" eb="2">
      <t>カン</t>
    </rPh>
    <phoneticPr fontId="21"/>
  </si>
  <si>
    <t>タンク在庫</t>
    <phoneticPr fontId="21"/>
  </si>
  <si>
    <t>先月繰越</t>
    <rPh sb="0" eb="2">
      <t>センゲツ</t>
    </rPh>
    <rPh sb="2" eb="4">
      <t>クリコ</t>
    </rPh>
    <phoneticPr fontId="21"/>
  </si>
  <si>
    <t>木</t>
  </si>
  <si>
    <t>金</t>
  </si>
  <si>
    <t>定期修理</t>
    <rPh sb="0" eb="2">
      <t>テイキ</t>
    </rPh>
    <rPh sb="2" eb="4">
      <t>シュウリ</t>
    </rPh>
    <phoneticPr fontId="21"/>
  </si>
  <si>
    <t>土</t>
  </si>
  <si>
    <t>日</t>
  </si>
  <si>
    <t>月</t>
  </si>
  <si>
    <t>火</t>
  </si>
  <si>
    <t>水</t>
  </si>
  <si>
    <t>用役立上</t>
    <rPh sb="0" eb="2">
      <t>ヨウエキ</t>
    </rPh>
    <rPh sb="2" eb="3">
      <t>タ</t>
    </rPh>
    <rPh sb="3" eb="4">
      <t>ア</t>
    </rPh>
    <phoneticPr fontId="21"/>
  </si>
  <si>
    <t>勉強会</t>
    <rPh sb="0" eb="3">
      <t>ベンキョウカイ</t>
    </rPh>
    <phoneticPr fontId="21"/>
  </si>
  <si>
    <t>試運転</t>
    <rPh sb="0" eb="3">
      <t>シウンテン</t>
    </rPh>
    <phoneticPr fontId="21"/>
  </si>
  <si>
    <t>洗浄</t>
    <rPh sb="0" eb="2">
      <t>センジョウ</t>
    </rPh>
    <phoneticPr fontId="21"/>
  </si>
  <si>
    <t>立上準備</t>
    <rPh sb="0" eb="1">
      <t>タ</t>
    </rPh>
    <rPh sb="1" eb="2">
      <t>ウエ</t>
    </rPh>
    <rPh sb="2" eb="4">
      <t>ジュンビ</t>
    </rPh>
    <phoneticPr fontId="21"/>
  </si>
  <si>
    <t>回収トル戻し</t>
    <rPh sb="0" eb="2">
      <t>カイシュウ</t>
    </rPh>
    <rPh sb="4" eb="5">
      <t>モド</t>
    </rPh>
    <phoneticPr fontId="21"/>
  </si>
  <si>
    <t>工程スタート</t>
    <rPh sb="0" eb="2">
      <t>コウテイ</t>
    </rPh>
    <phoneticPr fontId="21"/>
  </si>
  <si>
    <t>脱トル(Eトル)</t>
    <rPh sb="0" eb="1">
      <t>ダッ</t>
    </rPh>
    <phoneticPr fontId="21"/>
  </si>
  <si>
    <t>E化洗浄</t>
    <rPh sb="1" eb="2">
      <t>カ</t>
    </rPh>
    <rPh sb="2" eb="4">
      <t>センジョウ</t>
    </rPh>
    <phoneticPr fontId="21"/>
  </si>
  <si>
    <t>資料作成</t>
    <rPh sb="0" eb="2">
      <t>シリョウ</t>
    </rPh>
    <rPh sb="2" eb="4">
      <t>サクセイ</t>
    </rPh>
    <phoneticPr fontId="21"/>
  </si>
  <si>
    <t>※30m3タンク、回収作業。</t>
    <rPh sb="9" eb="11">
      <t>カイシュウ</t>
    </rPh>
    <phoneticPr fontId="21"/>
  </si>
  <si>
    <t>2023年　1月度</t>
    <rPh sb="4" eb="5">
      <t>ネン</t>
    </rPh>
    <rPh sb="7" eb="8">
      <t>ガツ</t>
    </rPh>
    <rPh sb="8" eb="9">
      <t>ド</t>
    </rPh>
    <phoneticPr fontId="21"/>
  </si>
  <si>
    <t>非定常</t>
    <rPh sb="0" eb="3">
      <t>ヒテイジョウ</t>
    </rPh>
    <phoneticPr fontId="21"/>
  </si>
  <si>
    <t>トルエン入荷</t>
    <rPh sb="4" eb="6">
      <t>ニュウカ</t>
    </rPh>
    <phoneticPr fontId="21"/>
  </si>
  <si>
    <t>工程再開</t>
    <rPh sb="0" eb="2">
      <t>コウテイ</t>
    </rPh>
    <rPh sb="2" eb="4">
      <t>サイカイ</t>
    </rPh>
    <phoneticPr fontId="21"/>
  </si>
  <si>
    <t>火</t>
    <phoneticPr fontId="21"/>
  </si>
  <si>
    <t>車</t>
    <rPh sb="0" eb="1">
      <t>シャ</t>
    </rPh>
    <phoneticPr fontId="21"/>
  </si>
  <si>
    <t>運用在庫</t>
    <rPh sb="0" eb="2">
      <t>ウンヨウ</t>
    </rPh>
    <rPh sb="2" eb="4">
      <t>ザイコ</t>
    </rPh>
    <phoneticPr fontId="21"/>
  </si>
  <si>
    <t>Min在庫</t>
    <rPh sb="3" eb="5">
      <t>ザイコ</t>
    </rPh>
    <phoneticPr fontId="21"/>
  </si>
  <si>
    <r>
      <rPr>
        <u/>
        <sz val="10"/>
        <rFont val="ＭＳ 明朝"/>
        <family val="1"/>
        <charset val="128"/>
      </rPr>
      <t>目次戻る</t>
    </r>
    <rPh sb="0" eb="2">
      <t>モクジ</t>
    </rPh>
    <rPh sb="2" eb="3">
      <t>モド</t>
    </rPh>
    <phoneticPr fontId="16"/>
  </si>
  <si>
    <t>取扱物質</t>
    <rPh sb="0" eb="2">
      <t>トリアツカイ</t>
    </rPh>
    <rPh sb="2" eb="4">
      <t>ブッシツ</t>
    </rPh>
    <phoneticPr fontId="43"/>
  </si>
  <si>
    <t>沸点</t>
    <rPh sb="0" eb="2">
      <t>フッテン</t>
    </rPh>
    <phoneticPr fontId="43"/>
  </si>
  <si>
    <t>融点</t>
    <rPh sb="0" eb="2">
      <t>ユウテン</t>
    </rPh>
    <phoneticPr fontId="43"/>
  </si>
  <si>
    <t>引火点</t>
    <rPh sb="0" eb="2">
      <t>インカ</t>
    </rPh>
    <rPh sb="2" eb="3">
      <t>テン</t>
    </rPh>
    <phoneticPr fontId="43"/>
  </si>
  <si>
    <t>危険有害性</t>
    <phoneticPr fontId="43"/>
  </si>
  <si>
    <t>無水クエン酸</t>
    <rPh sb="0" eb="2">
      <t>ムスイ</t>
    </rPh>
    <rPh sb="5" eb="6">
      <t>サン</t>
    </rPh>
    <phoneticPr fontId="21"/>
  </si>
  <si>
    <t>－</t>
    <phoneticPr fontId="21"/>
  </si>
  <si>
    <t>分解温度170℃</t>
    <rPh sb="0" eb="2">
      <t>ブンカイ</t>
    </rPh>
    <rPh sb="2" eb="4">
      <t>オンド</t>
    </rPh>
    <phoneticPr fontId="21"/>
  </si>
  <si>
    <t>n-ブタノール</t>
    <phoneticPr fontId="21"/>
  </si>
  <si>
    <t>皮膚・目の刺激性</t>
    <rPh sb="0" eb="2">
      <t>ヒフ</t>
    </rPh>
    <rPh sb="3" eb="4">
      <t>メ</t>
    </rPh>
    <rPh sb="5" eb="8">
      <t>シゲキセイ</t>
    </rPh>
    <phoneticPr fontId="21"/>
  </si>
  <si>
    <t>トルエン</t>
    <phoneticPr fontId="21"/>
  </si>
  <si>
    <t>皮膚・目の刺激性／吸入すると有害</t>
    <rPh sb="0" eb="2">
      <t>ヒフ</t>
    </rPh>
    <rPh sb="3" eb="4">
      <t>メ</t>
    </rPh>
    <rPh sb="5" eb="8">
      <t>シゲキセイ</t>
    </rPh>
    <rPh sb="9" eb="11">
      <t>キュウニュウ</t>
    </rPh>
    <rPh sb="14" eb="16">
      <t>ユウガイ</t>
    </rPh>
    <phoneticPr fontId="21"/>
  </si>
  <si>
    <t>無水酢酸</t>
    <rPh sb="0" eb="2">
      <t>ムスイ</t>
    </rPh>
    <rPh sb="2" eb="4">
      <t>サクサン</t>
    </rPh>
    <phoneticPr fontId="21"/>
  </si>
  <si>
    <t>重篤な皮膚の薬傷、目の損傷</t>
    <rPh sb="0" eb="2">
      <t>ジュウトク</t>
    </rPh>
    <rPh sb="3" eb="5">
      <t>ヒフ</t>
    </rPh>
    <rPh sb="6" eb="8">
      <t>ヤクショウ</t>
    </rPh>
    <rPh sb="9" eb="10">
      <t>メ</t>
    </rPh>
    <rPh sb="11" eb="13">
      <t>ソンショウ</t>
    </rPh>
    <phoneticPr fontId="21"/>
  </si>
  <si>
    <t>酢酸</t>
    <rPh sb="0" eb="2">
      <t>サクサン</t>
    </rPh>
    <phoneticPr fontId="21"/>
  </si>
  <si>
    <t>硫酸</t>
    <rPh sb="0" eb="2">
      <t>リュウサン</t>
    </rPh>
    <phoneticPr fontId="21"/>
  </si>
  <si>
    <t>24%NaOH</t>
    <phoneticPr fontId="21"/>
  </si>
  <si>
    <t>金属腐食の恐れ、重篤な皮膚の薬傷、目の損傷</t>
    <rPh sb="0" eb="2">
      <t>キンゾク</t>
    </rPh>
    <rPh sb="2" eb="4">
      <t>フショク</t>
    </rPh>
    <rPh sb="5" eb="6">
      <t>オソ</t>
    </rPh>
    <phoneticPr fontId="21"/>
  </si>
  <si>
    <t>炭酸ﾅﾄﾘｳﾑ</t>
    <rPh sb="0" eb="2">
      <t>タンサン</t>
    </rPh>
    <phoneticPr fontId="21"/>
  </si>
  <si>
    <t>吸入すると有害、重篤な目の損傷</t>
    <rPh sb="0" eb="2">
      <t>キュウニュウ</t>
    </rPh>
    <rPh sb="5" eb="7">
      <t>ユウガイ</t>
    </rPh>
    <rPh sb="8" eb="10">
      <t>ジュウトク</t>
    </rPh>
    <rPh sb="11" eb="12">
      <t>メ</t>
    </rPh>
    <rPh sb="13" eb="15">
      <t>ソンショウ</t>
    </rPh>
    <phoneticPr fontId="21"/>
  </si>
  <si>
    <t>酢酸ブチル</t>
    <rPh sb="0" eb="2">
      <t>サクサン</t>
    </rPh>
    <phoneticPr fontId="21"/>
  </si>
  <si>
    <t>目刺激、中枢神経の障害</t>
    <rPh sb="0" eb="1">
      <t>メ</t>
    </rPh>
    <rPh sb="1" eb="3">
      <t>シゲキ</t>
    </rPh>
    <rPh sb="4" eb="6">
      <t>チュウスウ</t>
    </rPh>
    <rPh sb="6" eb="8">
      <t>シンケイ</t>
    </rPh>
    <rPh sb="9" eb="11">
      <t>ショウガイ</t>
    </rPh>
    <phoneticPr fontId="21"/>
  </si>
  <si>
    <t>（想定リスク）</t>
    <rPh sb="1" eb="3">
      <t>ソウテイ</t>
    </rPh>
    <phoneticPr fontId="21"/>
  </si>
  <si>
    <t>・槽内への窒素パージ流量が低下していると酸素濃度が上がり、限界酸素濃度以上となり引火爆発の危険がある。</t>
    <rPh sb="1" eb="3">
      <t>ソウナイ</t>
    </rPh>
    <rPh sb="5" eb="7">
      <t>チッソ</t>
    </rPh>
    <rPh sb="10" eb="12">
      <t>リュウリョウ</t>
    </rPh>
    <rPh sb="13" eb="15">
      <t>テイカ</t>
    </rPh>
    <rPh sb="20" eb="22">
      <t>サンソ</t>
    </rPh>
    <rPh sb="22" eb="24">
      <t>ノウド</t>
    </rPh>
    <rPh sb="25" eb="26">
      <t>ア</t>
    </rPh>
    <rPh sb="29" eb="31">
      <t>ゲンカイ</t>
    </rPh>
    <rPh sb="31" eb="33">
      <t>サンソ</t>
    </rPh>
    <rPh sb="33" eb="35">
      <t>ノウド</t>
    </rPh>
    <rPh sb="35" eb="37">
      <t>イジョウ</t>
    </rPh>
    <rPh sb="40" eb="42">
      <t>インカ</t>
    </rPh>
    <rPh sb="42" eb="44">
      <t>バクハツ</t>
    </rPh>
    <rPh sb="45" eb="47">
      <t>キケン</t>
    </rPh>
    <phoneticPr fontId="21"/>
  </si>
  <si>
    <t>・重合ベントの窒素流量7m3/hを確認する事。</t>
    <rPh sb="1" eb="3">
      <t>ジュウゴウ</t>
    </rPh>
    <rPh sb="7" eb="9">
      <t>チッソ</t>
    </rPh>
    <rPh sb="9" eb="11">
      <t>リュウリョウ</t>
    </rPh>
    <rPh sb="17" eb="19">
      <t>カクニン</t>
    </rPh>
    <rPh sb="21" eb="22">
      <t>コト</t>
    </rPh>
    <phoneticPr fontId="21"/>
  </si>
  <si>
    <r>
      <t>・</t>
    </r>
    <r>
      <rPr>
        <sz val="9.5500000000000007"/>
        <color indexed="10"/>
        <rFont val="ＭＳ 明朝"/>
        <family val="1"/>
        <charset val="128"/>
      </rPr>
      <t>引火点以上での取り扱いとなる</t>
    </r>
    <r>
      <rPr>
        <sz val="9.5500000000000007"/>
        <rFont val="ＭＳ 明朝"/>
        <family val="1"/>
        <charset val="128"/>
      </rPr>
      <t>為、ベントラインへの窒素パージが低下すると、ベントからの空気混入で爆鳴気を形成し引火爆発の危険性がある。</t>
    </r>
    <rPh sb="1" eb="3">
      <t>インカ</t>
    </rPh>
    <rPh sb="3" eb="4">
      <t>テン</t>
    </rPh>
    <rPh sb="4" eb="6">
      <t>イジョウ</t>
    </rPh>
    <rPh sb="8" eb="9">
      <t>ト</t>
    </rPh>
    <rPh sb="10" eb="11">
      <t>アツカ</t>
    </rPh>
    <rPh sb="15" eb="16">
      <t>タメ</t>
    </rPh>
    <rPh sb="25" eb="27">
      <t>チッソ</t>
    </rPh>
    <rPh sb="31" eb="33">
      <t>テイカ</t>
    </rPh>
    <rPh sb="43" eb="45">
      <t>クウキ</t>
    </rPh>
    <rPh sb="45" eb="47">
      <t>コンニュウ</t>
    </rPh>
    <rPh sb="48" eb="49">
      <t>バク</t>
    </rPh>
    <rPh sb="49" eb="50">
      <t>メイ</t>
    </rPh>
    <rPh sb="50" eb="51">
      <t>キ</t>
    </rPh>
    <rPh sb="52" eb="54">
      <t>ケイセイ</t>
    </rPh>
    <rPh sb="55" eb="57">
      <t>インカ</t>
    </rPh>
    <rPh sb="57" eb="59">
      <t>バクハツ</t>
    </rPh>
    <rPh sb="60" eb="63">
      <t>キケンセイ</t>
    </rPh>
    <phoneticPr fontId="21"/>
  </si>
  <si>
    <r>
      <t>・</t>
    </r>
    <r>
      <rPr>
        <sz val="9.5500000000000007"/>
        <color indexed="10"/>
        <rFont val="ＭＳ 明朝"/>
        <family val="1"/>
        <charset val="128"/>
      </rPr>
      <t>n-ブタノール、トルエンの沸点以上</t>
    </r>
    <r>
      <rPr>
        <sz val="9.5500000000000007"/>
        <rFont val="ＭＳ 明朝"/>
        <family val="1"/>
        <charset val="128"/>
      </rPr>
      <t>での取り扱いの為、むやみにフランジ開放した場合、可燃性ガスが噴き出し引火爆発の危険性がある。</t>
    </r>
    <rPh sb="14" eb="16">
      <t>フッテン</t>
    </rPh>
    <rPh sb="16" eb="18">
      <t>イジョウ</t>
    </rPh>
    <rPh sb="20" eb="21">
      <t>ト</t>
    </rPh>
    <rPh sb="22" eb="23">
      <t>アツカ</t>
    </rPh>
    <rPh sb="25" eb="26">
      <t>タメ</t>
    </rPh>
    <rPh sb="35" eb="37">
      <t>カイホウ</t>
    </rPh>
    <rPh sb="39" eb="41">
      <t>バアイ</t>
    </rPh>
    <rPh sb="42" eb="45">
      <t>カネンセイ</t>
    </rPh>
    <rPh sb="48" eb="49">
      <t>フ</t>
    </rPh>
    <rPh sb="50" eb="51">
      <t>ダ</t>
    </rPh>
    <rPh sb="52" eb="54">
      <t>インカ</t>
    </rPh>
    <rPh sb="54" eb="56">
      <t>バクハツ</t>
    </rPh>
    <rPh sb="57" eb="60">
      <t>キケンセイ</t>
    </rPh>
    <phoneticPr fontId="21"/>
  </si>
  <si>
    <r>
      <t>（想定リスク）
・</t>
    </r>
    <r>
      <rPr>
        <sz val="9.5500000000000007"/>
        <color indexed="10"/>
        <rFont val="ＭＳ 明朝"/>
        <family val="1"/>
        <charset val="128"/>
      </rPr>
      <t>引火点以上での取り扱いとなる</t>
    </r>
    <r>
      <rPr>
        <sz val="9.5500000000000007"/>
        <rFont val="ＭＳ 明朝"/>
        <family val="1"/>
        <charset val="128"/>
      </rPr>
      <t>為、真空ラインのベントの酸素濃度計監視し、酸素濃度が高くなると系内の漏れが懸念されるため引火爆発の危険性がある。</t>
    </r>
    <rPh sb="1" eb="3">
      <t>ソウテイ</t>
    </rPh>
    <rPh sb="9" eb="12">
      <t>インカテン</t>
    </rPh>
    <rPh sb="12" eb="14">
      <t>イジョウ</t>
    </rPh>
    <rPh sb="16" eb="17">
      <t>ト</t>
    </rPh>
    <rPh sb="18" eb="19">
      <t>アツカ</t>
    </rPh>
    <rPh sb="23" eb="24">
      <t>タメ</t>
    </rPh>
    <rPh sb="25" eb="27">
      <t>シンクウ</t>
    </rPh>
    <rPh sb="35" eb="37">
      <t>サンソ</t>
    </rPh>
    <rPh sb="37" eb="39">
      <t>ノウド</t>
    </rPh>
    <rPh sb="39" eb="40">
      <t>ケイ</t>
    </rPh>
    <rPh sb="40" eb="42">
      <t>カンシ</t>
    </rPh>
    <rPh sb="44" eb="46">
      <t>サンソ</t>
    </rPh>
    <rPh sb="46" eb="48">
      <t>ノウド</t>
    </rPh>
    <rPh sb="49" eb="50">
      <t>タカ</t>
    </rPh>
    <rPh sb="54" eb="56">
      <t>ケイナイ</t>
    </rPh>
    <rPh sb="57" eb="58">
      <t>モ</t>
    </rPh>
    <rPh sb="60" eb="62">
      <t>ケネン</t>
    </rPh>
    <rPh sb="67" eb="69">
      <t>インカ</t>
    </rPh>
    <rPh sb="69" eb="71">
      <t>バクハツ</t>
    </rPh>
    <rPh sb="72" eb="74">
      <t>キケン</t>
    </rPh>
    <rPh sb="74" eb="75">
      <t>セイ</t>
    </rPh>
    <phoneticPr fontId="21"/>
  </si>
  <si>
    <t>（想定リスク）
・ベントラインへの窒素パージ流量が低下していると酸素濃度が上がり、限界酸素濃度以上となり引火爆発の危険がある。</t>
    <rPh sb="47" eb="49">
      <t>イジョウ</t>
    </rPh>
    <phoneticPr fontId="21"/>
  </si>
  <si>
    <r>
      <t>（想定リスク）
・</t>
    </r>
    <r>
      <rPr>
        <sz val="9.5500000000000007"/>
        <color indexed="10"/>
        <rFont val="ＭＳ 明朝"/>
        <family val="1"/>
        <charset val="128"/>
      </rPr>
      <t>内温が60℃以上</t>
    </r>
    <r>
      <rPr>
        <sz val="9.5500000000000007"/>
        <rFont val="ＭＳ 明朝"/>
        <family val="1"/>
        <charset val="128"/>
      </rPr>
      <t>になると、ｱｺﾆｯﾄ酸が副生してくる。</t>
    </r>
    <rPh sb="9" eb="11">
      <t>ナイオン</t>
    </rPh>
    <rPh sb="15" eb="17">
      <t>イジョウ</t>
    </rPh>
    <rPh sb="27" eb="28">
      <t>サン</t>
    </rPh>
    <rPh sb="29" eb="31">
      <t>フクセイ</t>
    </rPh>
    <phoneticPr fontId="21"/>
  </si>
  <si>
    <t>（想定リスク）
・ベントラインへの窒素パージ流量が低下していると酸素濃度が上がり、限界酸素濃度以上となり引火爆発の危険がある。仕込みは、オリフィスを入れ流量を制限している為、オリフィスを外して流量を上げる事はしない事。静電気による着火原因となる</t>
    <rPh sb="47" eb="49">
      <t>イジョウ</t>
    </rPh>
    <rPh sb="63" eb="65">
      <t>シコ</t>
    </rPh>
    <rPh sb="74" eb="75">
      <t>イ</t>
    </rPh>
    <rPh sb="76" eb="78">
      <t>リュウリョウ</t>
    </rPh>
    <rPh sb="79" eb="81">
      <t>セイゲン</t>
    </rPh>
    <rPh sb="85" eb="86">
      <t>タメ</t>
    </rPh>
    <rPh sb="93" eb="94">
      <t>ハズ</t>
    </rPh>
    <rPh sb="96" eb="98">
      <t>リュウリョウ</t>
    </rPh>
    <rPh sb="99" eb="100">
      <t>ア</t>
    </rPh>
    <rPh sb="102" eb="103">
      <t>コト</t>
    </rPh>
    <rPh sb="107" eb="108">
      <t>コト</t>
    </rPh>
    <rPh sb="109" eb="112">
      <t>セイデンキ</t>
    </rPh>
    <rPh sb="115" eb="117">
      <t>チャッカ</t>
    </rPh>
    <rPh sb="117" eb="119">
      <t>ゲンイン</t>
    </rPh>
    <phoneticPr fontId="21"/>
  </si>
  <si>
    <r>
      <t>（想定リスク）
・</t>
    </r>
    <r>
      <rPr>
        <sz val="9.5500000000000007"/>
        <color indexed="10"/>
        <rFont val="ＭＳ 明朝"/>
        <family val="1"/>
        <charset val="128"/>
      </rPr>
      <t>引火点以上での取り扱いとなる</t>
    </r>
    <r>
      <rPr>
        <sz val="9.5500000000000007"/>
        <rFont val="ＭＳ 明朝"/>
        <family val="1"/>
        <charset val="128"/>
      </rPr>
      <t>為、真空ラインのベントの酸素濃度計監視し、酸素濃度が高くなると系内の漏れが懸念されるため引火爆発の危険性がある。</t>
    </r>
    <phoneticPr fontId="21"/>
  </si>
  <si>
    <r>
      <t>硫</t>
    </r>
    <r>
      <rPr>
        <sz val="12"/>
        <rFont val="Arial"/>
        <family val="2"/>
      </rPr>
      <t xml:space="preserve"> </t>
    </r>
    <r>
      <rPr>
        <sz val="12"/>
        <rFont val="ｺﾞｼｯｸ"/>
        <family val="3"/>
        <charset val="128"/>
      </rPr>
      <t>酸</t>
    </r>
    <rPh sb="0" eb="3">
      <t>リュウサン</t>
    </rPh>
    <phoneticPr fontId="49"/>
  </si>
  <si>
    <r>
      <t>回収</t>
    </r>
    <r>
      <rPr>
        <sz val="12"/>
        <rFont val="Arial"/>
        <family val="2"/>
      </rPr>
      <t>BuOH</t>
    </r>
    <rPh sb="0" eb="2">
      <t>カイシュウ</t>
    </rPh>
    <phoneticPr fontId="49"/>
  </si>
  <si>
    <r>
      <t>Na</t>
    </r>
    <r>
      <rPr>
        <vertAlign val="subscript"/>
        <sz val="12"/>
        <rFont val="Arial"/>
        <family val="2"/>
      </rPr>
      <t>2</t>
    </r>
    <r>
      <rPr>
        <sz val="12"/>
        <rFont val="Arial"/>
        <family val="2"/>
      </rPr>
      <t>CO</t>
    </r>
    <r>
      <rPr>
        <vertAlign val="subscript"/>
        <sz val="12"/>
        <rFont val="Arial"/>
        <family val="2"/>
      </rPr>
      <t>3</t>
    </r>
  </si>
  <si>
    <r>
      <t>濾</t>
    </r>
    <r>
      <rPr>
        <sz val="12"/>
        <rFont val="Arial"/>
        <family val="2"/>
      </rPr>
      <t xml:space="preserve"> </t>
    </r>
    <r>
      <rPr>
        <sz val="12"/>
        <rFont val="ｺﾞｼｯｸ"/>
        <family val="3"/>
        <charset val="128"/>
      </rPr>
      <t>水</t>
    </r>
  </si>
  <si>
    <t>pH</t>
    <phoneticPr fontId="22"/>
  </si>
  <si>
    <t>クエン酸</t>
    <phoneticPr fontId="49"/>
  </si>
  <si>
    <t>仕込み</t>
  </si>
  <si>
    <r>
      <t>反</t>
    </r>
    <r>
      <rPr>
        <b/>
        <sz val="14"/>
        <rFont val="Arial"/>
        <family val="2"/>
      </rPr>
      <t xml:space="preserve"> </t>
    </r>
    <r>
      <rPr>
        <b/>
        <sz val="14"/>
        <rFont val="ｺﾞｼｯｸ"/>
        <family val="3"/>
        <charset val="128"/>
      </rPr>
      <t>応</t>
    </r>
  </si>
  <si>
    <r>
      <t>中</t>
    </r>
    <r>
      <rPr>
        <b/>
        <sz val="14"/>
        <color indexed="12"/>
        <rFont val="Arial"/>
        <family val="2"/>
      </rPr>
      <t xml:space="preserve"> </t>
    </r>
    <r>
      <rPr>
        <b/>
        <sz val="14"/>
        <color indexed="12"/>
        <rFont val="ｺﾞｼｯｸ"/>
        <family val="3"/>
        <charset val="128"/>
      </rPr>
      <t>和</t>
    </r>
  </si>
  <si>
    <r>
      <t>分</t>
    </r>
    <r>
      <rPr>
        <b/>
        <sz val="14"/>
        <rFont val="Arial"/>
        <family val="2"/>
      </rPr>
      <t xml:space="preserve"> </t>
    </r>
    <r>
      <rPr>
        <b/>
        <sz val="14"/>
        <rFont val="ｺﾞｼｯｸ"/>
        <family val="3"/>
        <charset val="128"/>
      </rPr>
      <t>離</t>
    </r>
    <phoneticPr fontId="49"/>
  </si>
  <si>
    <r>
      <t>水</t>
    </r>
    <r>
      <rPr>
        <b/>
        <sz val="14"/>
        <rFont val="Arial"/>
        <family val="2"/>
      </rPr>
      <t xml:space="preserve"> </t>
    </r>
    <r>
      <rPr>
        <b/>
        <sz val="14"/>
        <rFont val="ｺﾞｼｯｸ"/>
        <family val="3"/>
        <charset val="128"/>
      </rPr>
      <t>洗</t>
    </r>
  </si>
  <si>
    <r>
      <t>BuOH</t>
    </r>
    <r>
      <rPr>
        <b/>
        <sz val="14"/>
        <rFont val="ｺﾞｼｯｸ"/>
        <family val="3"/>
        <charset val="128"/>
      </rPr>
      <t>回収</t>
    </r>
    <rPh sb="4" eb="6">
      <t>カイシュウ</t>
    </rPh>
    <phoneticPr fontId="49"/>
  </si>
  <si>
    <t>分離水</t>
    <rPh sb="0" eb="2">
      <t>ブンリ</t>
    </rPh>
    <rPh sb="2" eb="3">
      <t>スイ</t>
    </rPh>
    <phoneticPr fontId="49"/>
  </si>
  <si>
    <r>
      <t>排</t>
    </r>
    <r>
      <rPr>
        <sz val="12"/>
        <rFont val="Arial"/>
        <family val="2"/>
      </rPr>
      <t xml:space="preserve"> </t>
    </r>
    <r>
      <rPr>
        <sz val="12"/>
        <rFont val="ｺﾞｼｯｸ"/>
        <family val="3"/>
        <charset val="128"/>
      </rPr>
      <t>水</t>
    </r>
  </si>
  <si>
    <r>
      <t>E</t>
    </r>
    <r>
      <rPr>
        <sz val="12"/>
        <rFont val="ＭＳ Ｐゴシック"/>
        <family val="3"/>
        <charset val="128"/>
      </rPr>
      <t>化回収トルエンは、工程分析とは別に品証</t>
    </r>
    <r>
      <rPr>
        <sz val="12"/>
        <rFont val="Arial"/>
        <family val="2"/>
      </rPr>
      <t>Gr</t>
    </r>
    <r>
      <rPr>
        <sz val="12"/>
        <rFont val="ＭＳ Ｐゴシック"/>
        <family val="3"/>
        <charset val="128"/>
      </rPr>
      <t>で</t>
    </r>
    <r>
      <rPr>
        <sz val="12"/>
        <rFont val="Arial"/>
        <family val="2"/>
      </rPr>
      <t>GC</t>
    </r>
    <r>
      <rPr>
        <sz val="12"/>
        <rFont val="ＭＳ Ｐゴシック"/>
        <family val="3"/>
        <charset val="128"/>
      </rPr>
      <t>管理を行う。</t>
    </r>
    <rPh sb="1" eb="2">
      <t>カ</t>
    </rPh>
    <rPh sb="2" eb="4">
      <t>カイシュウ</t>
    </rPh>
    <rPh sb="10" eb="12">
      <t>コウテイ</t>
    </rPh>
    <rPh sb="12" eb="14">
      <t>ブンセキ</t>
    </rPh>
    <rPh sb="16" eb="17">
      <t>ベツ</t>
    </rPh>
    <rPh sb="18" eb="20">
      <t>ヒンショウ</t>
    </rPh>
    <rPh sb="25" eb="27">
      <t>カンリ</t>
    </rPh>
    <rPh sb="28" eb="29">
      <t>オコナ</t>
    </rPh>
    <phoneticPr fontId="22"/>
  </si>
  <si>
    <r>
      <t>濃</t>
    </r>
    <r>
      <rPr>
        <b/>
        <sz val="14"/>
        <rFont val="Arial"/>
        <family val="2"/>
      </rPr>
      <t xml:space="preserve"> </t>
    </r>
    <r>
      <rPr>
        <b/>
        <sz val="14"/>
        <rFont val="ｺﾞｼｯｸ"/>
        <family val="3"/>
        <charset val="128"/>
      </rPr>
      <t>縮</t>
    </r>
  </si>
  <si>
    <t>24%-NaOH</t>
  </si>
  <si>
    <r>
      <t>硫</t>
    </r>
    <r>
      <rPr>
        <sz val="12"/>
        <rFont val="Arial"/>
        <family val="2"/>
      </rPr>
      <t xml:space="preserve"> </t>
    </r>
    <r>
      <rPr>
        <sz val="12"/>
        <rFont val="ｺﾞｼｯｸ"/>
        <family val="3"/>
        <charset val="128"/>
      </rPr>
      <t>酸</t>
    </r>
  </si>
  <si>
    <r>
      <t>洗</t>
    </r>
    <r>
      <rPr>
        <b/>
        <sz val="14"/>
        <rFont val="Arial"/>
        <family val="2"/>
      </rPr>
      <t xml:space="preserve"> </t>
    </r>
    <r>
      <rPr>
        <b/>
        <sz val="14"/>
        <rFont val="ｺﾞｼｯｸ"/>
        <family val="3"/>
        <charset val="128"/>
      </rPr>
      <t>浄</t>
    </r>
  </si>
  <si>
    <r>
      <t>分</t>
    </r>
    <r>
      <rPr>
        <b/>
        <sz val="14"/>
        <rFont val="Arial"/>
        <family val="2"/>
      </rPr>
      <t xml:space="preserve"> </t>
    </r>
    <r>
      <rPr>
        <b/>
        <sz val="14"/>
        <rFont val="ｺﾞｼｯｸ"/>
        <family val="3"/>
        <charset val="128"/>
      </rPr>
      <t>離</t>
    </r>
  </si>
  <si>
    <t>酢酸抽出</t>
  </si>
  <si>
    <t>酢酸層</t>
    <phoneticPr fontId="22"/>
  </si>
  <si>
    <t>トルエン</t>
    <phoneticPr fontId="22"/>
  </si>
  <si>
    <t>無水酢酸</t>
  </si>
  <si>
    <r>
      <t>A</t>
    </r>
    <r>
      <rPr>
        <sz val="12"/>
        <rFont val="ＭＳ Ｐゴシック"/>
        <family val="3"/>
        <charset val="128"/>
      </rPr>
      <t>化回収トルエンは、工程分析とは別に品証</t>
    </r>
    <r>
      <rPr>
        <sz val="12"/>
        <rFont val="Arial"/>
        <family val="2"/>
      </rPr>
      <t>Gr</t>
    </r>
    <r>
      <rPr>
        <sz val="12"/>
        <rFont val="ＭＳ Ｐゴシック"/>
        <family val="3"/>
        <charset val="128"/>
      </rPr>
      <t>で比重確認を行う。</t>
    </r>
    <rPh sb="1" eb="2">
      <t>カ</t>
    </rPh>
    <rPh sb="2" eb="4">
      <t>カイシュウ</t>
    </rPh>
    <rPh sb="10" eb="12">
      <t>コウテイ</t>
    </rPh>
    <rPh sb="12" eb="14">
      <t>ブンセキ</t>
    </rPh>
    <rPh sb="16" eb="17">
      <t>ベツ</t>
    </rPh>
    <rPh sb="18" eb="20">
      <t>ヒンショウ</t>
    </rPh>
    <rPh sb="23" eb="25">
      <t>ヒジュウ</t>
    </rPh>
    <rPh sb="25" eb="27">
      <t>カクニン</t>
    </rPh>
    <rPh sb="28" eb="29">
      <t>オコナ</t>
    </rPh>
    <phoneticPr fontId="22"/>
  </si>
  <si>
    <r>
      <t>精</t>
    </r>
    <r>
      <rPr>
        <b/>
        <sz val="14"/>
        <rFont val="Arial"/>
        <family val="2"/>
      </rPr>
      <t xml:space="preserve"> </t>
    </r>
    <r>
      <rPr>
        <b/>
        <sz val="14"/>
        <rFont val="ｺﾞｼｯｸ"/>
        <family val="3"/>
        <charset val="128"/>
      </rPr>
      <t>留</t>
    </r>
  </si>
  <si>
    <t>酢ブチ回収</t>
    <rPh sb="0" eb="1">
      <t>サク</t>
    </rPh>
    <rPh sb="3" eb="5">
      <t>カイシュウ</t>
    </rPh>
    <phoneticPr fontId="22"/>
  </si>
  <si>
    <r>
      <t>50%</t>
    </r>
    <r>
      <rPr>
        <sz val="12"/>
        <rFont val="ｺﾞｼｯｸ"/>
        <family val="3"/>
        <charset val="128"/>
      </rPr>
      <t>酢酸</t>
    </r>
  </si>
  <si>
    <t>ドレン水</t>
  </si>
  <si>
    <t>活性炭</t>
  </si>
  <si>
    <t>酢ブチ</t>
    <rPh sb="0" eb="1">
      <t>サク</t>
    </rPh>
    <phoneticPr fontId="22"/>
  </si>
  <si>
    <t>Temp.</t>
    <phoneticPr fontId="22"/>
  </si>
  <si>
    <r>
      <t xml:space="preserve">82.5 </t>
    </r>
    <r>
      <rPr>
        <sz val="12"/>
        <rFont val="ＭＳ Ｐゴシック"/>
        <family val="3"/>
        <charset val="128"/>
      </rPr>
      <t>℃</t>
    </r>
    <phoneticPr fontId="22"/>
  </si>
  <si>
    <t>低沸留去</t>
  </si>
  <si>
    <r>
      <t>脱</t>
    </r>
    <r>
      <rPr>
        <b/>
        <sz val="14"/>
        <rFont val="Arial"/>
        <family val="2"/>
      </rPr>
      <t xml:space="preserve"> </t>
    </r>
    <r>
      <rPr>
        <b/>
        <sz val="14"/>
        <rFont val="ｺﾞｼｯｸ"/>
        <family val="3"/>
        <charset val="128"/>
      </rPr>
      <t>色</t>
    </r>
  </si>
  <si>
    <t>一次濾過</t>
  </si>
  <si>
    <t>二次濾過</t>
  </si>
  <si>
    <t>A T B C</t>
  </si>
  <si>
    <r>
      <t>残トルエン量が外れた場合、</t>
    </r>
    <r>
      <rPr>
        <sz val="12"/>
        <rFont val="Arial"/>
        <family val="2"/>
      </rPr>
      <t>GC</t>
    </r>
    <r>
      <rPr>
        <sz val="12"/>
        <rFont val="ＭＳ Ｐゴシック"/>
        <family val="3"/>
        <charset val="128"/>
      </rPr>
      <t>評価をベースに工程バックするか</t>
    </r>
    <r>
      <rPr>
        <sz val="12"/>
        <rFont val="Arial"/>
        <family val="2"/>
      </rPr>
      <t>BLEND</t>
    </r>
    <r>
      <rPr>
        <sz val="12"/>
        <rFont val="ＭＳ Ｐゴシック"/>
        <family val="3"/>
        <charset val="128"/>
      </rPr>
      <t>処理を行うか判断する。</t>
    </r>
    <rPh sb="0" eb="1">
      <t>ザン</t>
    </rPh>
    <rPh sb="5" eb="6">
      <t>リョウ</t>
    </rPh>
    <rPh sb="7" eb="8">
      <t>ハズ</t>
    </rPh>
    <rPh sb="10" eb="12">
      <t>バアイ</t>
    </rPh>
    <rPh sb="15" eb="17">
      <t>ヒョウカ</t>
    </rPh>
    <rPh sb="22" eb="24">
      <t>コウテイ</t>
    </rPh>
    <rPh sb="35" eb="37">
      <t>ショリ</t>
    </rPh>
    <rPh sb="38" eb="39">
      <t>オコナ</t>
    </rPh>
    <rPh sb="41" eb="43">
      <t>ハンダン</t>
    </rPh>
    <phoneticPr fontId="22"/>
  </si>
  <si>
    <t>排 水</t>
    <rPh sb="0" eb="3">
      <t>ハイスイ</t>
    </rPh>
    <phoneticPr fontId="22"/>
  </si>
  <si>
    <t>廃活性炭</t>
  </si>
  <si>
    <t>E化留去トルエン経時変化報告</t>
    <rPh sb="1" eb="2">
      <t>カ</t>
    </rPh>
    <rPh sb="2" eb="4">
      <t>リュウキョ</t>
    </rPh>
    <rPh sb="8" eb="10">
      <t>ケイジ</t>
    </rPh>
    <rPh sb="10" eb="12">
      <t>ヘンカ</t>
    </rPh>
    <rPh sb="12" eb="14">
      <t>ホウコク</t>
    </rPh>
    <phoneticPr fontId="2"/>
  </si>
  <si>
    <r>
      <t>2022/12/28　　19：20～工程再開、　</t>
    </r>
    <r>
      <rPr>
        <b/>
        <sz val="14"/>
        <color rgb="FFFF0000"/>
        <rFont val="游ゴシック"/>
        <family val="3"/>
        <charset val="128"/>
        <scheme val="minor"/>
      </rPr>
      <t>留去開始から30min毎に監視を行っています。</t>
    </r>
    <rPh sb="18" eb="20">
      <t>コウテイ</t>
    </rPh>
    <rPh sb="20" eb="22">
      <t>サイカイ</t>
    </rPh>
    <rPh sb="24" eb="26">
      <t>リュウキョ</t>
    </rPh>
    <rPh sb="26" eb="28">
      <t>カイシ</t>
    </rPh>
    <rPh sb="35" eb="36">
      <t>ゴト</t>
    </rPh>
    <rPh sb="37" eb="39">
      <t>カンシ</t>
    </rPh>
    <rPh sb="40" eb="41">
      <t>オコナ</t>
    </rPh>
    <phoneticPr fontId="2"/>
  </si>
  <si>
    <t>20：00　留去再開</t>
    <rPh sb="6" eb="8">
      <t>リュウキョ</t>
    </rPh>
    <rPh sb="8" eb="10">
      <t>サイカイ</t>
    </rPh>
    <phoneticPr fontId="2"/>
  </si>
  <si>
    <t>22：30　蒸気閉止</t>
    <rPh sb="6" eb="8">
      <t>ジョウキ</t>
    </rPh>
    <rPh sb="8" eb="10">
      <t>ヘイシ</t>
    </rPh>
    <phoneticPr fontId="2"/>
  </si>
  <si>
    <t>21：00　蒸気閉止後</t>
    <rPh sb="6" eb="8">
      <t>ジョウキ</t>
    </rPh>
    <rPh sb="8" eb="10">
      <t>ヘイシ</t>
    </rPh>
    <rPh sb="10" eb="11">
      <t>ゴ</t>
    </rPh>
    <phoneticPr fontId="2"/>
  </si>
  <si>
    <t>留去トルエンホルダー内(ZT-37)</t>
    <rPh sb="0" eb="2">
      <t>リュウキョ</t>
    </rPh>
    <rPh sb="10" eb="11">
      <t>ナイ</t>
    </rPh>
    <phoneticPr fontId="2"/>
  </si>
  <si>
    <t>アセチル化槽内(ZK-03)</t>
    <rPh sb="4" eb="5">
      <t>カ</t>
    </rPh>
    <rPh sb="5" eb="6">
      <t>ソウ</t>
    </rPh>
    <rPh sb="6" eb="7">
      <t>ナイ</t>
    </rPh>
    <phoneticPr fontId="2"/>
  </si>
  <si>
    <t>ZK-03槽内温度　　53.0℃</t>
    <rPh sb="5" eb="7">
      <t>ソウナイ</t>
    </rPh>
    <rPh sb="7" eb="9">
      <t>オンド</t>
    </rPh>
    <phoneticPr fontId="2"/>
  </si>
  <si>
    <t>ZK-03槽内温度　　71.0℃</t>
    <rPh sb="5" eb="7">
      <t>ソウナイ</t>
    </rPh>
    <rPh sb="7" eb="9">
      <t>オンド</t>
    </rPh>
    <phoneticPr fontId="2"/>
  </si>
  <si>
    <t>ZK-03槽内温度　　80.0℃</t>
    <rPh sb="5" eb="7">
      <t>ソウナイ</t>
    </rPh>
    <rPh sb="7" eb="9">
      <t>オンド</t>
    </rPh>
    <phoneticPr fontId="2"/>
  </si>
  <si>
    <t>ZK-03槽内温度　　91.0℃</t>
    <rPh sb="5" eb="7">
      <t>ソウナイ</t>
    </rPh>
    <rPh sb="7" eb="9">
      <t>オンド</t>
    </rPh>
    <phoneticPr fontId="2"/>
  </si>
  <si>
    <t>ZK-03槽内温度　　114.0℃</t>
    <rPh sb="5" eb="7">
      <t>ソウナイ</t>
    </rPh>
    <rPh sb="7" eb="9">
      <t>オンド</t>
    </rPh>
    <phoneticPr fontId="2"/>
  </si>
  <si>
    <t>ZK-03槽内温度　　118.0℃</t>
    <rPh sb="5" eb="7">
      <t>ソウナイ</t>
    </rPh>
    <rPh sb="7" eb="9">
      <t>オンド</t>
    </rPh>
    <phoneticPr fontId="2"/>
  </si>
  <si>
    <t>ZK-03槽内温度　　120.0℃</t>
    <rPh sb="5" eb="7">
      <t>ソウナイ</t>
    </rPh>
    <rPh sb="7" eb="9">
      <t>オンド</t>
    </rPh>
    <phoneticPr fontId="2"/>
  </si>
  <si>
    <t>留去してくるトルエンは澄明に近い</t>
    <rPh sb="0" eb="2">
      <t>リュウキョ</t>
    </rPh>
    <rPh sb="11" eb="13">
      <t>チョウメイ</t>
    </rPh>
    <rPh sb="14" eb="15">
      <t>チカ</t>
    </rPh>
    <phoneticPr fontId="2"/>
  </si>
  <si>
    <t>澄明に近い</t>
    <rPh sb="0" eb="2">
      <t>チョウメイ</t>
    </rPh>
    <rPh sb="3" eb="4">
      <t>チカ</t>
    </rPh>
    <phoneticPr fontId="2"/>
  </si>
  <si>
    <t>澄明</t>
    <rPh sb="0" eb="2">
      <t>チョウメイ</t>
    </rPh>
    <phoneticPr fontId="2"/>
  </si>
  <si>
    <t>※茶色の着色確認</t>
    <rPh sb="1" eb="3">
      <t>チャイロ</t>
    </rPh>
    <rPh sb="4" eb="6">
      <t>チャクショク</t>
    </rPh>
    <rPh sb="6" eb="8">
      <t>カクニン</t>
    </rPh>
    <phoneticPr fontId="2"/>
  </si>
  <si>
    <t>※工程停止した時の着色した残液が
ホルダー内にある状態から留去開始</t>
    <rPh sb="1" eb="3">
      <t>コウテイ</t>
    </rPh>
    <rPh sb="3" eb="5">
      <t>テイシ</t>
    </rPh>
    <rPh sb="7" eb="8">
      <t>トキ</t>
    </rPh>
    <rPh sb="9" eb="11">
      <t>チャクショク</t>
    </rPh>
    <rPh sb="13" eb="15">
      <t>ザンエキ</t>
    </rPh>
    <rPh sb="21" eb="22">
      <t>ナイ</t>
    </rPh>
    <rPh sb="25" eb="27">
      <t>ジョウタイ</t>
    </rPh>
    <rPh sb="29" eb="31">
      <t>リュウキョ</t>
    </rPh>
    <rPh sb="31" eb="33">
      <t>カイシ</t>
    </rPh>
    <phoneticPr fontId="2"/>
  </si>
  <si>
    <t>ピンク・茶色は確認できない</t>
    <rPh sb="4" eb="6">
      <t>チャイロ</t>
    </rPh>
    <rPh sb="7" eb="9">
      <t>カクニン</t>
    </rPh>
    <phoneticPr fontId="2"/>
  </si>
  <si>
    <t>減圧度　2.7 kpa　（管理値4.0±1.5kpa）</t>
    <rPh sb="0" eb="3">
      <t>ゲンアツド</t>
    </rPh>
    <rPh sb="13" eb="15">
      <t>カンリ</t>
    </rPh>
    <rPh sb="15" eb="16">
      <t>チ</t>
    </rPh>
    <phoneticPr fontId="2"/>
  </si>
  <si>
    <t>2023/1/1中島コメント
　2022/12/26報告の続報(12/26版へコメント付記、工場トラブル報告作成確認：添削返送）</t>
    <rPh sb="8" eb="10">
      <t>ナカシマ</t>
    </rPh>
    <rPh sb="26" eb="28">
      <t>ホウコク</t>
    </rPh>
    <rPh sb="29" eb="31">
      <t>ゾクホウ</t>
    </rPh>
    <rPh sb="37" eb="38">
      <t>バン</t>
    </rPh>
    <rPh sb="43" eb="45">
      <t>フキ</t>
    </rPh>
    <rPh sb="46" eb="48">
      <t>コウジョウ</t>
    </rPh>
    <rPh sb="52" eb="54">
      <t>ホウコク</t>
    </rPh>
    <rPh sb="54" eb="56">
      <t>サクセイ</t>
    </rPh>
    <rPh sb="56" eb="58">
      <t>カクニン</t>
    </rPh>
    <rPh sb="59" eb="61">
      <t>テンサク</t>
    </rPh>
    <rPh sb="61" eb="63">
      <t>ヘンソウ</t>
    </rPh>
    <phoneticPr fontId="2"/>
  </si>
  <si>
    <t>2023/01/06　田口</t>
    <rPh sb="11" eb="13">
      <t>タグチ</t>
    </rPh>
    <phoneticPr fontId="2"/>
  </si>
  <si>
    <r>
      <t xml:space="preserve">１)発生時の対応
　職長に連絡し工程停止の指示を仰ぐ。
　A化槽の蒸気停止及び冷却操作、減圧解除を実施。
　①ZT-51（E化回収トルエンタンク）内に約200L移送されたのでZT-51を循環しサンプリング実施。
　②ZT-37内液を減圧解除後にZP-06サクションラインの液抜きバルブから留去液をサンプリング。
２)今後の対応
　トルエンを抜き出した鉄ドラムが原因であれば、今後はSUSドラムに抜出を行う。活性剤でリースSUSドラムがあるので検討する。
</t>
    </r>
    <r>
      <rPr>
        <b/>
        <u/>
        <sz val="11"/>
        <color rgb="FFFF0000"/>
        <rFont val="Meiryo UI"/>
        <family val="3"/>
        <charset val="128"/>
      </rPr>
      <t xml:space="preserve">３)工程復旧指示事項※12/28　打合せ後指示事項
</t>
    </r>
    <r>
      <rPr>
        <sz val="11"/>
        <color rgb="FFFF0000"/>
        <rFont val="Meiryo UI"/>
        <family val="3"/>
        <charset val="128"/>
      </rPr>
      <t>東、吉本、ATBC(児山、田口、田中)、職長(甲斐智、甲斐豊、柳田、一宮、浅井学)
　汚染された系の洗浄を行う事とする。
　対応事項については別シート「復旧に向けた対応事項」を参照。
　非定常、槽内準備を行い対応していく。
　販売計画から、2、3月にて系満タンとなる。
　出荷の影響は現在のところ確認されていない。
　トラブル報告書を運用し本部との共有を図る。
2023/02/01　復旧対応完了。
2023/02/13　復旧対応誤１B目品質適合確認。</t>
    </r>
    <rPh sb="2" eb="5">
      <t>ハッセイジ</t>
    </rPh>
    <rPh sb="6" eb="8">
      <t>タイオウ</t>
    </rPh>
    <rPh sb="10" eb="12">
      <t>ショクチョウ</t>
    </rPh>
    <rPh sb="13" eb="15">
      <t>レンラク</t>
    </rPh>
    <rPh sb="16" eb="18">
      <t>コウテイ</t>
    </rPh>
    <rPh sb="18" eb="20">
      <t>テイシ</t>
    </rPh>
    <rPh sb="21" eb="23">
      <t>シジ</t>
    </rPh>
    <rPh sb="24" eb="25">
      <t>アオ</t>
    </rPh>
    <rPh sb="30" eb="31">
      <t>カ</t>
    </rPh>
    <rPh sb="31" eb="32">
      <t>ソウ</t>
    </rPh>
    <rPh sb="33" eb="35">
      <t>ジョウキ</t>
    </rPh>
    <rPh sb="35" eb="37">
      <t>テイシ</t>
    </rPh>
    <rPh sb="37" eb="38">
      <t>オヨ</t>
    </rPh>
    <rPh sb="39" eb="41">
      <t>レイキャク</t>
    </rPh>
    <rPh sb="41" eb="43">
      <t>ソウサ</t>
    </rPh>
    <rPh sb="44" eb="46">
      <t>ゲンアツ</t>
    </rPh>
    <rPh sb="46" eb="48">
      <t>カイジョ</t>
    </rPh>
    <rPh sb="49" eb="51">
      <t>ジッシ</t>
    </rPh>
    <rPh sb="62" eb="63">
      <t>カ</t>
    </rPh>
    <rPh sb="63" eb="65">
      <t>カイシュウ</t>
    </rPh>
    <rPh sb="73" eb="74">
      <t>ナイ</t>
    </rPh>
    <rPh sb="75" eb="76">
      <t>ヤク</t>
    </rPh>
    <rPh sb="80" eb="82">
      <t>イソウ</t>
    </rPh>
    <rPh sb="93" eb="95">
      <t>ジュンカン</t>
    </rPh>
    <rPh sb="102" eb="104">
      <t>ジッシ</t>
    </rPh>
    <rPh sb="113" eb="115">
      <t>ナイエキ</t>
    </rPh>
    <rPh sb="116" eb="118">
      <t>ゲンアツ</t>
    </rPh>
    <rPh sb="118" eb="121">
      <t>カイジョゴ</t>
    </rPh>
    <rPh sb="136" eb="138">
      <t>エキヌ</t>
    </rPh>
    <rPh sb="144" eb="146">
      <t>リュウキョ</t>
    </rPh>
    <rPh sb="146" eb="147">
      <t>エキ</t>
    </rPh>
    <rPh sb="159" eb="161">
      <t>コンゴ</t>
    </rPh>
    <rPh sb="162" eb="164">
      <t>タイオウ</t>
    </rPh>
    <rPh sb="176" eb="177">
      <t>テツ</t>
    </rPh>
    <rPh sb="181" eb="183">
      <t>ゲンイン</t>
    </rPh>
    <rPh sb="188" eb="190">
      <t>コンゴ</t>
    </rPh>
    <rPh sb="198" eb="200">
      <t>ヌキダシ</t>
    </rPh>
    <rPh sb="201" eb="202">
      <t>オコナ</t>
    </rPh>
    <rPh sb="204" eb="207">
      <t>カッセイザイ</t>
    </rPh>
    <rPh sb="222" eb="224">
      <t>ケントウ</t>
    </rPh>
    <rPh sb="231" eb="233">
      <t>コウテイ</t>
    </rPh>
    <rPh sb="233" eb="235">
      <t>フッキュウ</t>
    </rPh>
    <rPh sb="235" eb="237">
      <t>シジ</t>
    </rPh>
    <rPh sb="237" eb="239">
      <t>ジコウ</t>
    </rPh>
    <rPh sb="265" eb="267">
      <t>コヤマ</t>
    </rPh>
    <rPh sb="268" eb="270">
      <t>タグチ</t>
    </rPh>
    <rPh sb="271" eb="273">
      <t>タナカ</t>
    </rPh>
    <rPh sb="275" eb="277">
      <t>ショクチョウ</t>
    </rPh>
    <rPh sb="278" eb="280">
      <t>カイ</t>
    </rPh>
    <rPh sb="280" eb="281">
      <t>サトシ</t>
    </rPh>
    <rPh sb="282" eb="284">
      <t>カイ</t>
    </rPh>
    <rPh sb="284" eb="285">
      <t>トヨ</t>
    </rPh>
    <rPh sb="286" eb="288">
      <t>ヤナギタ</t>
    </rPh>
    <rPh sb="289" eb="291">
      <t>イチミヤ</t>
    </rPh>
    <rPh sb="292" eb="294">
      <t>アサイ</t>
    </rPh>
    <rPh sb="294" eb="295">
      <t>マナブ</t>
    </rPh>
    <rPh sb="298" eb="300">
      <t>オセン</t>
    </rPh>
    <rPh sb="303" eb="304">
      <t>ケイ</t>
    </rPh>
    <rPh sb="305" eb="307">
      <t>センジョウ</t>
    </rPh>
    <rPh sb="308" eb="309">
      <t>オコナ</t>
    </rPh>
    <rPh sb="310" eb="311">
      <t>コト</t>
    </rPh>
    <rPh sb="317" eb="319">
      <t>タイオウ</t>
    </rPh>
    <rPh sb="319" eb="321">
      <t>ジコウ</t>
    </rPh>
    <rPh sb="326" eb="327">
      <t>ベツ</t>
    </rPh>
    <rPh sb="343" eb="345">
      <t>サンショウ</t>
    </rPh>
    <rPh sb="348" eb="351">
      <t>ヒテイジョウ</t>
    </rPh>
    <rPh sb="352" eb="354">
      <t>ソウナイ</t>
    </rPh>
    <rPh sb="354" eb="356">
      <t>ジュンビ</t>
    </rPh>
    <rPh sb="357" eb="358">
      <t>オコナ</t>
    </rPh>
    <rPh sb="359" eb="361">
      <t>タイオウ</t>
    </rPh>
    <rPh sb="369" eb="371">
      <t>ハンバイ</t>
    </rPh>
    <rPh sb="371" eb="373">
      <t>ケイカク</t>
    </rPh>
    <rPh sb="379" eb="380">
      <t>ガツ</t>
    </rPh>
    <rPh sb="382" eb="383">
      <t>ケイ</t>
    </rPh>
    <rPh sb="383" eb="384">
      <t>マン</t>
    </rPh>
    <rPh sb="392" eb="394">
      <t>シュッカ</t>
    </rPh>
    <rPh sb="395" eb="397">
      <t>エイキョウ</t>
    </rPh>
    <rPh sb="398" eb="400">
      <t>ゲンザイ</t>
    </rPh>
    <rPh sb="404" eb="406">
      <t>カクニン</t>
    </rPh>
    <rPh sb="419" eb="422">
      <t>ホウコクショ</t>
    </rPh>
    <rPh sb="423" eb="425">
      <t>ウンヨウ</t>
    </rPh>
    <rPh sb="426" eb="428">
      <t>ホンブ</t>
    </rPh>
    <rPh sb="430" eb="432">
      <t>キョウユウ</t>
    </rPh>
    <rPh sb="433" eb="434">
      <t>ハカ</t>
    </rPh>
    <rPh sb="449" eb="451">
      <t>フッキュウ</t>
    </rPh>
    <rPh sb="451" eb="453">
      <t>タイオウ</t>
    </rPh>
    <rPh sb="453" eb="455">
      <t>カンリョウ</t>
    </rPh>
    <rPh sb="469" eb="471">
      <t>フッキュウ</t>
    </rPh>
    <rPh sb="471" eb="473">
      <t>タイオウ</t>
    </rPh>
    <rPh sb="473" eb="474">
      <t>ゴ</t>
    </rPh>
    <rPh sb="476" eb="477">
      <t>メ</t>
    </rPh>
    <rPh sb="477" eb="479">
      <t>ヒンシツ</t>
    </rPh>
    <rPh sb="479" eb="481">
      <t>テキゴウ</t>
    </rPh>
    <rPh sb="481" eb="483">
      <t>カクニン</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</si>
</sst>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176" formatCode="0.00_);[Red]\(0.00\)"/>
    <numFmt numFmtId="177" formatCode="0.0000_ "/>
    <numFmt numFmtId="178" formatCode="0.00_ "/>
    <numFmt numFmtId="179" formatCode="0.0"/>
    <numFmt numFmtId="180" formatCode="0.0_ ;[Red]\-0.0\ "/>
    <numFmt numFmtId="181" formatCode="0_ ;[Red]\-0\ "/>
    <numFmt numFmtId="182" formatCode="0_);[Red]\(0\)"/>
    <numFmt numFmtId="183" formatCode="0.000_ ;[Red]\-0.000\ "/>
    <numFmt numFmtId="184" formatCode="0.00_ ;[Red]\-0.00\ "/>
    <numFmt numFmtId="185" formatCode="0.0_ "/>
    <numFmt numFmtId="186" formatCode="m/d;@"/>
    <numFmt numFmtId="187" formatCode="h:mm;@"/>
  </numFmts>
  <fonts count="65">
    <font>
      <sz val="11"/>
      <color theme="1"/>
      <name val="游ゴシック"/>
      <family val="2"/>
      <charset val="128"/>
      <scheme val="minor"/>
    </font>
    <font>
      <sz val="11"/>
      <color theme="1"/>
      <name val="游ゴシック"/>
      <family val="2"/>
      <charset val="128"/>
      <scheme val="minor"/>
    </font>
    <font>
      <sz val="6"/>
      <name val="游ゴシック"/>
      <family val="2"/>
      <charset val="128"/>
      <scheme val="minor"/>
    </font>
    <font>
      <sz val="11"/>
      <color theme="1"/>
      <name val="Meiryo UI"/>
      <family val="3"/>
      <charset val="128"/>
    </font>
    <font>
      <b/>
      <u/>
      <sz val="14"/>
      <color theme="1"/>
      <name val="Meiryo UI"/>
      <family val="3"/>
      <charset val="128"/>
    </font>
    <font>
      <sz val="11"/>
      <name val="Meiryo UI"/>
      <family val="3"/>
      <charset val="128"/>
    </font>
    <font>
      <sz val="11"/>
      <name val="ＭＳ Ｐゴシック"/>
      <family val="3"/>
      <charset val="128"/>
    </font>
    <font>
      <u/>
      <sz val="10"/>
      <color indexed="12"/>
      <name val="Arial"/>
      <family val="2"/>
    </font>
    <font>
      <sz val="11"/>
      <color theme="1"/>
      <name val="游ゴシック"/>
      <family val="2"/>
      <scheme val="minor"/>
    </font>
    <font>
      <sz val="8"/>
      <color theme="1"/>
      <name val="Meiryo UI"/>
      <family val="3"/>
      <charset val="128"/>
    </font>
    <font>
      <sz val="11"/>
      <color rgb="FFFF0000"/>
      <name val="游ゴシック"/>
      <family val="2"/>
      <charset val="128"/>
      <scheme val="minor"/>
    </font>
    <font>
      <sz val="11"/>
      <color rgb="FFFF0000"/>
      <name val="游ゴシック"/>
      <family val="3"/>
      <charset val="128"/>
      <scheme val="minor"/>
    </font>
    <font>
      <b/>
      <u/>
      <sz val="11"/>
      <color rgb="FFFF0000"/>
      <name val="Meiryo UI"/>
      <family val="3"/>
      <charset val="128"/>
    </font>
    <font>
      <sz val="11"/>
      <color rgb="FFFF0000"/>
      <name val="Meiryo UI"/>
      <family val="3"/>
      <charset val="128"/>
    </font>
    <font>
      <sz val="11"/>
      <name val="ＭＳ 明朝"/>
      <family val="1"/>
      <charset val="128"/>
    </font>
    <font>
      <sz val="14"/>
      <color indexed="8"/>
      <name val="ＭＳ 明朝"/>
      <family val="1"/>
      <charset val="128"/>
    </font>
    <font>
      <sz val="6"/>
      <name val="ＭＳ 明朝"/>
      <family val="1"/>
      <charset val="128"/>
    </font>
    <font>
      <sz val="9.5500000000000007"/>
      <color indexed="8"/>
      <name val="ＭＳ 明朝"/>
      <family val="1"/>
      <charset val="128"/>
    </font>
    <font>
      <sz val="9.5500000000000007"/>
      <name val="ＭＳ 明朝"/>
      <family val="1"/>
      <charset val="128"/>
    </font>
    <font>
      <u/>
      <sz val="10"/>
      <name val="Arial"/>
      <family val="2"/>
    </font>
    <font>
      <sz val="9.5500000000000007"/>
      <color rgb="FF00B0F0"/>
      <name val="ＭＳ 明朝"/>
      <family val="1"/>
      <charset val="128"/>
    </font>
    <font>
      <sz val="6"/>
      <name val="ＭＳ Ｐゴシック"/>
      <family val="3"/>
      <charset val="128"/>
    </font>
    <font>
      <sz val="12"/>
      <name val="ＭＳ Ｐゴシック"/>
      <family val="3"/>
      <charset val="128"/>
    </font>
    <font>
      <sz val="14"/>
      <name val="ＭＳ Ｐゴシック"/>
      <family val="3"/>
      <charset val="128"/>
    </font>
    <font>
      <b/>
      <sz val="11"/>
      <name val="ＭＳ Ｐゴシック"/>
      <family val="3"/>
      <charset val="128"/>
    </font>
    <font>
      <sz val="11"/>
      <color indexed="8"/>
      <name val="ＭＳ Ｐゴシック"/>
      <family val="3"/>
      <charset val="128"/>
    </font>
    <font>
      <sz val="16"/>
      <name val="ＭＳ Ｐゴシック"/>
      <family val="3"/>
      <charset val="128"/>
    </font>
    <font>
      <sz val="10"/>
      <name val="ＭＳ Ｐゴシック"/>
      <family val="3"/>
      <charset val="128"/>
    </font>
    <font>
      <vertAlign val="superscript"/>
      <sz val="10"/>
      <name val="ＭＳ Ｐゴシック"/>
      <family val="3"/>
      <charset val="128"/>
    </font>
    <font>
      <vertAlign val="superscript"/>
      <sz val="11"/>
      <name val="ＭＳ Ｐゴシック"/>
      <family val="3"/>
      <charset val="128"/>
    </font>
    <font>
      <i/>
      <sz val="11"/>
      <name val="ＭＳ Ｐゴシック"/>
      <family val="3"/>
      <charset val="128"/>
    </font>
    <font>
      <sz val="11"/>
      <color indexed="12"/>
      <name val="ＭＳ Ｐゴシック"/>
      <family val="3"/>
      <charset val="128"/>
    </font>
    <font>
      <sz val="11"/>
      <color indexed="10"/>
      <name val="ＭＳ Ｐゴシック"/>
      <family val="3"/>
      <charset val="128"/>
    </font>
    <font>
      <sz val="11"/>
      <color rgb="FFFF0000"/>
      <name val="ＭＳ Ｐゴシック"/>
      <family val="3"/>
      <charset val="128"/>
    </font>
    <font>
      <b/>
      <sz val="12"/>
      <name val="ＭＳ Ｐゴシック"/>
      <family val="3"/>
      <charset val="128"/>
    </font>
    <font>
      <b/>
      <sz val="14"/>
      <name val="ＭＳ Ｐゴシック"/>
      <family val="3"/>
      <charset val="128"/>
    </font>
    <font>
      <b/>
      <sz val="14"/>
      <color indexed="10"/>
      <name val="ＭＳ Ｐゴシック"/>
      <family val="3"/>
      <charset val="128"/>
    </font>
    <font>
      <b/>
      <sz val="16"/>
      <color indexed="10"/>
      <name val="ＭＳ Ｐゴシック"/>
      <family val="3"/>
      <charset val="128"/>
    </font>
    <font>
      <sz val="8"/>
      <name val="ＭＳ Ｐゴシック"/>
      <family val="3"/>
      <charset val="128"/>
    </font>
    <font>
      <sz val="18"/>
      <name val="ＭＳ Ｐゴシック"/>
      <family val="3"/>
      <charset val="128"/>
    </font>
    <font>
      <sz val="10"/>
      <color indexed="81"/>
      <name val="ＭＳ Ｐゴシック"/>
      <family val="3"/>
      <charset val="128"/>
    </font>
    <font>
      <sz val="9"/>
      <name val="ＭＳ Ｐゴシック"/>
      <family val="3"/>
      <charset val="128"/>
    </font>
    <font>
      <u/>
      <sz val="10"/>
      <name val="ＭＳ 明朝"/>
      <family val="1"/>
      <charset val="128"/>
    </font>
    <font>
      <sz val="6"/>
      <name val="ＭＳ ゴシック"/>
      <family val="3"/>
      <charset val="128"/>
    </font>
    <font>
      <sz val="9.5500000000000007"/>
      <color indexed="10"/>
      <name val="ＭＳ 明朝"/>
      <family val="1"/>
      <charset val="128"/>
    </font>
    <font>
      <sz val="14"/>
      <name val="明朝"/>
      <family val="1"/>
      <charset val="128"/>
    </font>
    <font>
      <sz val="12"/>
      <name val="Arial"/>
      <family val="2"/>
    </font>
    <font>
      <sz val="14"/>
      <name val="Arial"/>
      <family val="2"/>
    </font>
    <font>
      <sz val="12"/>
      <name val="ｺﾞｼｯｸ"/>
      <family val="3"/>
      <charset val="128"/>
    </font>
    <font>
      <sz val="7"/>
      <name val="ＭＳ Ｐ明朝"/>
      <family val="1"/>
      <charset val="128"/>
    </font>
    <font>
      <vertAlign val="subscript"/>
      <sz val="12"/>
      <name val="Arial"/>
      <family val="2"/>
    </font>
    <font>
      <b/>
      <sz val="14"/>
      <name val="ｺﾞｼｯｸ"/>
      <family val="3"/>
      <charset val="128"/>
    </font>
    <font>
      <b/>
      <sz val="14"/>
      <name val="Arial"/>
      <family val="2"/>
    </font>
    <font>
      <b/>
      <sz val="14"/>
      <color indexed="12"/>
      <name val="ｺﾞｼｯｸ"/>
      <family val="3"/>
      <charset val="128"/>
    </font>
    <font>
      <b/>
      <sz val="14"/>
      <color indexed="12"/>
      <name val="Arial"/>
      <family val="2"/>
    </font>
    <font>
      <sz val="10"/>
      <name val="ｺﾞｼｯｸ"/>
      <family val="3"/>
      <charset val="128"/>
    </font>
    <font>
      <b/>
      <sz val="12"/>
      <name val="Arial"/>
      <family val="2"/>
    </font>
    <font>
      <b/>
      <sz val="16"/>
      <color theme="1"/>
      <name val="游ゴシック"/>
      <family val="3"/>
      <charset val="128"/>
      <scheme val="minor"/>
    </font>
    <font>
      <b/>
      <sz val="14"/>
      <color theme="1"/>
      <name val="游ゴシック"/>
      <family val="3"/>
      <charset val="128"/>
      <scheme val="minor"/>
    </font>
    <font>
      <b/>
      <sz val="14"/>
      <color rgb="FFFF0000"/>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9"/>
      <color rgb="FFFF0000"/>
      <name val="游ゴシック"/>
      <family val="3"/>
      <charset val="128"/>
      <scheme val="minor"/>
    </font>
    <font>
      <sz val="11"/>
      <color theme="1"/>
      <name val="游ゴシック"/>
      <family val="3"/>
      <charset val="128"/>
      <scheme val="minor"/>
    </font>
    <font>
      <sz val="12"/>
      <color theme="1"/>
      <name val="ＭＳ Ｐゴシック"/>
      <family val="3"/>
      <charset val="128"/>
    </font>
  </fonts>
  <fills count="10">
    <fill>
      <patternFill patternType="none"/>
    </fill>
    <fill>
      <patternFill patternType="gray125"/>
    </fill>
    <fill>
      <patternFill patternType="solid">
        <fgColor rgb="FFFFFF00"/>
        <bgColor indexed="64"/>
      </patternFill>
    </fill>
    <fill>
      <patternFill patternType="solid">
        <fgColor rgb="FFFF0000"/>
        <bgColor indexed="64"/>
      </patternFill>
    </fill>
    <fill>
      <patternFill patternType="solid">
        <fgColor theme="0"/>
        <bgColor indexed="64"/>
      </patternFill>
    </fill>
    <fill>
      <patternFill patternType="solid">
        <fgColor indexed="9"/>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rgb="FF92D050"/>
        <bgColor indexed="64"/>
      </patternFill>
    </fill>
    <fill>
      <patternFill patternType="solid">
        <fgColor indexed="43"/>
        <bgColor indexed="64"/>
      </patternFill>
    </fill>
  </fills>
  <borders count="9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style="thin">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rgb="FFFF0000"/>
      </left>
      <right/>
      <top style="thin">
        <color rgb="FFFF0000"/>
      </top>
      <bottom/>
      <diagonal/>
    </border>
    <border>
      <left/>
      <right/>
      <top style="thin">
        <color rgb="FFFF0000"/>
      </top>
      <bottom/>
      <diagonal/>
    </border>
    <border>
      <left/>
      <right style="thin">
        <color rgb="FFFF0000"/>
      </right>
      <top style="thin">
        <color rgb="FFFF0000"/>
      </top>
      <bottom/>
      <diagonal/>
    </border>
    <border>
      <left style="thin">
        <color rgb="FFFF0000"/>
      </left>
      <right/>
      <top/>
      <bottom/>
      <diagonal/>
    </border>
    <border>
      <left/>
      <right style="thin">
        <color rgb="FFFF0000"/>
      </right>
      <top/>
      <bottom/>
      <diagonal/>
    </border>
    <border>
      <left style="thin">
        <color rgb="FFFF0000"/>
      </left>
      <right/>
      <top/>
      <bottom style="thin">
        <color rgb="FFFF0000"/>
      </bottom>
      <diagonal/>
    </border>
    <border>
      <left/>
      <right/>
      <top/>
      <bottom style="thin">
        <color rgb="FFFF0000"/>
      </bottom>
      <diagonal/>
    </border>
    <border>
      <left/>
      <right style="thin">
        <color rgb="FFFF0000"/>
      </right>
      <top/>
      <bottom style="thin">
        <color rgb="FFFF0000"/>
      </bottom>
      <diagonal/>
    </border>
    <border>
      <left/>
      <right/>
      <top style="thin">
        <color indexed="64"/>
      </top>
      <bottom style="medium">
        <color indexed="64"/>
      </bottom>
      <diagonal/>
    </border>
    <border>
      <left/>
      <right style="thin">
        <color indexed="64"/>
      </right>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style="thin">
        <color indexed="64"/>
      </left>
      <right/>
      <top/>
      <bottom/>
      <diagonal/>
    </border>
    <border>
      <left/>
      <right/>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style="thin">
        <color indexed="64"/>
      </top>
      <bottom/>
      <diagonal/>
    </border>
    <border>
      <left style="dotted">
        <color indexed="64"/>
      </left>
      <right/>
      <top style="thin">
        <color indexed="64"/>
      </top>
      <bottom/>
      <diagonal/>
    </border>
    <border>
      <left style="medium">
        <color indexed="64"/>
      </left>
      <right/>
      <top style="thin">
        <color indexed="64"/>
      </top>
      <bottom/>
      <diagonal/>
    </border>
    <border>
      <left style="dotted">
        <color indexed="64"/>
      </left>
      <right style="thin">
        <color indexed="64"/>
      </right>
      <top style="thin">
        <color indexed="64"/>
      </top>
      <bottom/>
      <diagonal/>
    </border>
    <border>
      <left style="thin">
        <color indexed="64"/>
      </left>
      <right style="medium">
        <color indexed="64"/>
      </right>
      <top style="thin">
        <color indexed="64"/>
      </top>
      <bottom/>
      <diagonal/>
    </border>
    <border>
      <left/>
      <right style="medium">
        <color indexed="64"/>
      </right>
      <top style="thin">
        <color indexed="64"/>
      </top>
      <bottom/>
      <diagonal/>
    </border>
    <border>
      <left style="medium">
        <color indexed="64"/>
      </left>
      <right style="thin">
        <color indexed="64"/>
      </right>
      <top/>
      <bottom style="thin">
        <color indexed="64"/>
      </bottom>
      <diagonal/>
    </border>
    <border>
      <left style="dotted">
        <color indexed="64"/>
      </left>
      <right/>
      <top/>
      <bottom/>
      <diagonal/>
    </border>
    <border>
      <left style="medium">
        <color indexed="64"/>
      </left>
      <right/>
      <top/>
      <bottom style="thin">
        <color indexed="64"/>
      </bottom>
      <diagonal/>
    </border>
    <border>
      <left style="dotted">
        <color indexed="64"/>
      </left>
      <right/>
      <top/>
      <bottom style="thin">
        <color indexed="64"/>
      </bottom>
      <diagonal/>
    </border>
    <border>
      <left style="dotted">
        <color indexed="64"/>
      </left>
      <right style="thin">
        <color indexed="64"/>
      </right>
      <top/>
      <bottom style="thin">
        <color indexed="64"/>
      </bottom>
      <diagonal/>
    </border>
    <border>
      <left style="hair">
        <color indexed="64"/>
      </left>
      <right style="hair">
        <color indexed="64"/>
      </right>
      <top style="thin">
        <color indexed="64"/>
      </top>
      <bottom style="thin">
        <color indexed="64"/>
      </bottom>
      <diagonal/>
    </border>
    <border>
      <left style="dotted">
        <color indexed="64"/>
      </left>
      <right style="medium">
        <color indexed="64"/>
      </right>
      <top style="thin">
        <color indexed="64"/>
      </top>
      <bottom style="thin">
        <color indexed="64"/>
      </bottom>
      <diagonal/>
    </border>
    <border>
      <left style="dotted">
        <color indexed="64"/>
      </left>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style="thin">
        <color indexed="64"/>
      </left>
      <right/>
      <top style="thin">
        <color indexed="64"/>
      </top>
      <bottom style="double">
        <color indexed="64"/>
      </bottom>
      <diagonal/>
    </border>
    <border>
      <left/>
      <right/>
      <top style="thin">
        <color indexed="64"/>
      </top>
      <bottom style="double">
        <color indexed="64"/>
      </bottom>
      <diagonal/>
    </border>
    <border>
      <left style="medium">
        <color indexed="64"/>
      </left>
      <right/>
      <top style="thin">
        <color indexed="64"/>
      </top>
      <bottom style="double">
        <color indexed="64"/>
      </bottom>
      <diagonal/>
    </border>
    <border>
      <left/>
      <right style="thin">
        <color indexed="64"/>
      </right>
      <top style="thin">
        <color indexed="64"/>
      </top>
      <bottom style="double">
        <color indexed="64"/>
      </bottom>
      <diagonal/>
    </border>
    <border>
      <left style="dotted">
        <color indexed="64"/>
      </left>
      <right style="medium">
        <color indexed="64"/>
      </right>
      <top style="thin">
        <color indexed="64"/>
      </top>
      <bottom style="double">
        <color indexed="64"/>
      </bottom>
      <diagonal/>
    </border>
    <border>
      <left style="thin">
        <color indexed="64"/>
      </left>
      <right style="dotted">
        <color indexed="64"/>
      </right>
      <top/>
      <bottom style="thin">
        <color indexed="64"/>
      </bottom>
      <diagonal/>
    </border>
    <border>
      <left style="dotted">
        <color indexed="64"/>
      </left>
      <right style="thin">
        <color indexed="64"/>
      </right>
      <top style="double">
        <color indexed="64"/>
      </top>
      <bottom style="thin">
        <color indexed="64"/>
      </bottom>
      <diagonal/>
    </border>
    <border>
      <left style="thin">
        <color indexed="64"/>
      </left>
      <right style="thin">
        <color indexed="64"/>
      </right>
      <top style="double">
        <color indexed="64"/>
      </top>
      <bottom style="thin">
        <color indexed="64"/>
      </bottom>
      <diagonal/>
    </border>
    <border>
      <left style="hair">
        <color indexed="64"/>
      </left>
      <right style="hair">
        <color indexed="64"/>
      </right>
      <top style="double">
        <color indexed="64"/>
      </top>
      <bottom style="thin">
        <color indexed="64"/>
      </bottom>
      <diagonal/>
    </border>
    <border>
      <left style="hair">
        <color indexed="64"/>
      </left>
      <right/>
      <top style="double">
        <color indexed="64"/>
      </top>
      <bottom style="thin">
        <color indexed="64"/>
      </bottom>
      <diagonal/>
    </border>
    <border>
      <left style="thin">
        <color indexed="64"/>
      </left>
      <right style="medium">
        <color indexed="64"/>
      </right>
      <top style="thin">
        <color indexed="64"/>
      </top>
      <bottom style="thin">
        <color indexed="64"/>
      </bottom>
      <diagonal/>
    </border>
    <border>
      <left/>
      <right style="medium">
        <color indexed="64"/>
      </right>
      <top/>
      <bottom style="thin">
        <color indexed="64"/>
      </bottom>
      <diagonal/>
    </border>
    <border>
      <left style="dotted">
        <color indexed="64"/>
      </left>
      <right style="medium">
        <color indexed="64"/>
      </right>
      <top style="double">
        <color indexed="64"/>
      </top>
      <bottom/>
      <diagonal/>
    </border>
    <border>
      <left style="dotted">
        <color indexed="64"/>
      </left>
      <right style="thin">
        <color indexed="64"/>
      </right>
      <top style="thin">
        <color indexed="64"/>
      </top>
      <bottom style="thin">
        <color indexed="64"/>
      </bottom>
      <diagonal/>
    </border>
    <border>
      <left style="hair">
        <color indexed="64"/>
      </left>
      <right style="hair">
        <color indexed="64"/>
      </right>
      <top/>
      <bottom style="thin">
        <color indexed="64"/>
      </bottom>
      <diagonal/>
    </border>
    <border>
      <left style="hair">
        <color indexed="64"/>
      </left>
      <right/>
      <top style="thin">
        <color indexed="64"/>
      </top>
      <bottom style="thin">
        <color indexed="64"/>
      </bottom>
      <diagonal/>
    </border>
    <border>
      <left style="hair">
        <color indexed="64"/>
      </left>
      <right style="hair">
        <color indexed="64"/>
      </right>
      <top/>
      <bottom style="double">
        <color indexed="64"/>
      </bottom>
      <diagonal/>
    </border>
    <border>
      <left style="hair">
        <color indexed="64"/>
      </left>
      <right style="hair">
        <color indexed="64"/>
      </right>
      <top/>
      <bottom/>
      <diagonal/>
    </border>
    <border>
      <left style="hair">
        <color indexed="64"/>
      </left>
      <right/>
      <top style="thin">
        <color indexed="64"/>
      </top>
      <bottom/>
      <diagonal/>
    </border>
    <border>
      <left style="thin">
        <color indexed="64"/>
      </left>
      <right style="dotted">
        <color indexed="64"/>
      </right>
      <top/>
      <bottom/>
      <diagonal/>
    </border>
    <border>
      <left style="medium">
        <color indexed="64"/>
      </left>
      <right style="thin">
        <color indexed="64"/>
      </right>
      <top/>
      <bottom/>
      <diagonal/>
    </border>
    <border>
      <left style="dotted">
        <color indexed="64"/>
      </left>
      <right style="medium">
        <color indexed="64"/>
      </right>
      <top style="thin">
        <color indexed="64"/>
      </top>
      <bottom/>
      <diagonal/>
    </border>
    <border>
      <left style="thin">
        <color indexed="64"/>
      </left>
      <right/>
      <top style="double">
        <color indexed="64"/>
      </top>
      <bottom style="thin">
        <color indexed="64"/>
      </bottom>
      <diagonal/>
    </border>
    <border>
      <left style="dotted">
        <color indexed="64"/>
      </left>
      <right style="medium">
        <color indexed="64"/>
      </right>
      <top style="double">
        <color indexed="64"/>
      </top>
      <bottom style="thin">
        <color indexed="64"/>
      </bottom>
      <diagonal/>
    </border>
    <border>
      <left style="medium">
        <color indexed="64"/>
      </left>
      <right/>
      <top style="double">
        <color indexed="64"/>
      </top>
      <bottom style="thin">
        <color indexed="64"/>
      </bottom>
      <diagonal/>
    </border>
    <border>
      <left/>
      <right/>
      <top style="double">
        <color indexed="64"/>
      </top>
      <bottom style="thin">
        <color indexed="64"/>
      </bottom>
      <diagonal/>
    </border>
    <border>
      <left/>
      <right style="thin">
        <color indexed="64"/>
      </right>
      <top style="double">
        <color indexed="64"/>
      </top>
      <bottom style="thin">
        <color indexed="64"/>
      </bottom>
      <diagonal/>
    </border>
    <border>
      <left style="thin">
        <color indexed="64"/>
      </left>
      <right style="hair">
        <color indexed="64"/>
      </right>
      <top style="double">
        <color indexed="64"/>
      </top>
      <bottom style="thin">
        <color indexed="64"/>
      </bottom>
      <diagonal/>
    </border>
    <border>
      <left/>
      <right style="hair">
        <color indexed="64"/>
      </right>
      <top style="double">
        <color indexed="64"/>
      </top>
      <bottom style="thin">
        <color indexed="64"/>
      </bottom>
      <diagonal/>
    </border>
    <border>
      <left style="thin">
        <color indexed="64"/>
      </left>
      <right style="medium">
        <color indexed="64"/>
      </right>
      <top style="double">
        <color indexed="64"/>
      </top>
      <bottom style="thin">
        <color indexed="64"/>
      </bottom>
      <diagonal/>
    </border>
    <border>
      <left style="medium">
        <color indexed="64"/>
      </left>
      <right style="thin">
        <color indexed="64"/>
      </right>
      <top style="double">
        <color indexed="64"/>
      </top>
      <bottom style="thin">
        <color indexed="64"/>
      </bottom>
      <diagonal/>
    </border>
    <border>
      <left style="thin">
        <color indexed="64"/>
      </left>
      <right style="dotted">
        <color indexed="64"/>
      </right>
      <top style="double">
        <color indexed="64"/>
      </top>
      <bottom style="thin">
        <color indexed="64"/>
      </bottom>
      <diagonal/>
    </border>
    <border>
      <left/>
      <right style="medium">
        <color indexed="64"/>
      </right>
      <top style="double">
        <color indexed="64"/>
      </top>
      <bottom style="thin">
        <color indexed="64"/>
      </bottom>
      <diagonal/>
    </border>
    <border>
      <left style="dotted">
        <color indexed="64"/>
      </left>
      <right/>
      <top style="double">
        <color indexed="64"/>
      </top>
      <bottom style="thin">
        <color indexed="64"/>
      </bottom>
      <diagonal/>
    </border>
    <border>
      <left style="hair">
        <color indexed="64"/>
      </left>
      <right/>
      <top/>
      <bottom style="thin">
        <color indexed="64"/>
      </bottom>
      <diagonal/>
    </border>
    <border>
      <left style="thin">
        <color indexed="64"/>
      </left>
      <right style="medium">
        <color indexed="64"/>
      </right>
      <top/>
      <bottom style="thin">
        <color indexed="64"/>
      </bottom>
      <diagonal/>
    </border>
    <border>
      <left style="dotted">
        <color indexed="64"/>
      </left>
      <right style="medium">
        <color indexed="64"/>
      </right>
      <top/>
      <bottom/>
      <diagonal/>
    </border>
    <border>
      <left style="thin">
        <color indexed="64"/>
      </left>
      <right style="dotted">
        <color indexed="64"/>
      </right>
      <top style="thin">
        <color indexed="64"/>
      </top>
      <bottom style="thin">
        <color indexed="64"/>
      </bottom>
      <diagonal/>
    </border>
    <border>
      <left/>
      <right style="dotted">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s>
  <cellStyleXfs count="11">
    <xf numFmtId="0" fontId="0" fillId="0" borderId="0">
      <alignment vertical="center"/>
    </xf>
    <xf numFmtId="0" fontId="1" fillId="0" borderId="0">
      <alignment vertical="center"/>
    </xf>
    <xf numFmtId="0" fontId="6" fillId="0" borderId="0"/>
    <xf numFmtId="0" fontId="7" fillId="0" borderId="0" applyNumberFormat="0" applyFill="0" applyBorder="0" applyAlignment="0" applyProtection="0">
      <alignment vertical="top"/>
      <protection locked="0"/>
    </xf>
    <xf numFmtId="0" fontId="8" fillId="0" borderId="0"/>
    <xf numFmtId="0" fontId="14" fillId="0" borderId="0"/>
    <xf numFmtId="0" fontId="7" fillId="0" borderId="0" applyNumberFormat="0" applyFill="0" applyBorder="0" applyAlignment="0" applyProtection="0">
      <alignment vertical="top"/>
      <protection locked="0"/>
    </xf>
    <xf numFmtId="9" fontId="6" fillId="0" borderId="0" applyFont="0" applyFill="0" applyBorder="0" applyAlignment="0" applyProtection="0">
      <alignment vertical="center"/>
    </xf>
    <xf numFmtId="0" fontId="6" fillId="0" borderId="0"/>
    <xf numFmtId="0" fontId="45" fillId="0" borderId="0"/>
    <xf numFmtId="0" fontId="55" fillId="0" borderId="0"/>
  </cellStyleXfs>
  <cellXfs count="570">
    <xf numFmtId="0" fontId="0" fillId="0" borderId="0" xfId="0">
      <alignment vertical="center"/>
    </xf>
    <xf numFmtId="0" fontId="3" fillId="0" borderId="0" xfId="0" applyFont="1">
      <alignment vertical="center"/>
    </xf>
    <xf numFmtId="0" fontId="3" fillId="0" borderId="0" xfId="0" applyFont="1" applyAlignment="1">
      <alignment horizontal="right" vertical="center"/>
    </xf>
    <xf numFmtId="0" fontId="3" fillId="0" borderId="1" xfId="0" applyFont="1" applyBorder="1">
      <alignment vertical="center"/>
    </xf>
    <xf numFmtId="0" fontId="3" fillId="0" borderId="2" xfId="0" applyFont="1" applyBorder="1" applyAlignment="1">
      <alignment horizontal="center" vertical="center"/>
    </xf>
    <xf numFmtId="0" fontId="4" fillId="0" borderId="0" xfId="0" applyFont="1">
      <alignment vertical="center"/>
    </xf>
    <xf numFmtId="0" fontId="3" fillId="0" borderId="1" xfId="0" applyFont="1" applyBorder="1" applyAlignment="1">
      <alignment horizontal="center" vertical="center"/>
    </xf>
    <xf numFmtId="0" fontId="0" fillId="0" borderId="0" xfId="0" applyAlignment="1">
      <alignment horizontal="left" vertical="center"/>
    </xf>
    <xf numFmtId="0" fontId="0" fillId="0" borderId="0" xfId="0" applyAlignment="1">
      <alignment horizontal="right" vertical="center"/>
    </xf>
    <xf numFmtId="0" fontId="10" fillId="0" borderId="0" xfId="0" applyFont="1">
      <alignment vertical="center"/>
    </xf>
    <xf numFmtId="0" fontId="10" fillId="0" borderId="0" xfId="0" applyFont="1" applyAlignment="1">
      <alignment horizontal="center" vertical="center"/>
    </xf>
    <xf numFmtId="0" fontId="10" fillId="0" borderId="0" xfId="0" applyFont="1" applyAlignment="1">
      <alignment horizontal="left" vertical="center"/>
    </xf>
    <xf numFmtId="0" fontId="15" fillId="0" borderId="0" xfId="5" applyFont="1" applyAlignment="1">
      <alignment horizontal="left"/>
    </xf>
    <xf numFmtId="0" fontId="17" fillId="0" borderId="0" xfId="5" applyFont="1"/>
    <xf numFmtId="0" fontId="17" fillId="0" borderId="0" xfId="5" applyFont="1" applyAlignment="1">
      <alignment horizontal="center"/>
    </xf>
    <xf numFmtId="0" fontId="18" fillId="0" borderId="0" xfId="5" applyFont="1"/>
    <xf numFmtId="0" fontId="19" fillId="0" borderId="0" xfId="6" applyFont="1" applyAlignment="1" applyProtection="1">
      <alignment horizontal="center"/>
    </xf>
    <xf numFmtId="0" fontId="18" fillId="0" borderId="0" xfId="5" applyFont="1" applyAlignment="1">
      <alignment horizontal="center" vertical="center"/>
    </xf>
    <xf numFmtId="0" fontId="17" fillId="0" borderId="1" xfId="5" applyFont="1" applyBorder="1" applyAlignment="1">
      <alignment horizontal="center"/>
    </xf>
    <xf numFmtId="0" fontId="18" fillId="0" borderId="0" xfId="5" applyFont="1" applyAlignment="1">
      <alignment vertical="center"/>
    </xf>
    <xf numFmtId="0" fontId="17" fillId="0" borderId="7" xfId="5" applyFont="1" applyBorder="1"/>
    <xf numFmtId="0" fontId="17" fillId="0" borderId="8" xfId="5" applyFont="1" applyBorder="1"/>
    <xf numFmtId="0" fontId="17" fillId="0" borderId="9" xfId="5" applyFont="1" applyBorder="1"/>
    <xf numFmtId="0" fontId="17" fillId="0" borderId="10" xfId="5" applyFont="1" applyBorder="1"/>
    <xf numFmtId="0" fontId="17" fillId="0" borderId="11" xfId="5" applyFont="1" applyBorder="1"/>
    <xf numFmtId="0" fontId="17" fillId="0" borderId="1" xfId="5" applyFont="1" applyBorder="1"/>
    <xf numFmtId="0" fontId="17" fillId="0" borderId="13" xfId="5" applyFont="1" applyBorder="1"/>
    <xf numFmtId="0" fontId="17" fillId="0" borderId="14" xfId="5" applyFont="1" applyBorder="1"/>
    <xf numFmtId="0" fontId="17" fillId="0" borderId="15" xfId="5" applyFont="1" applyBorder="1"/>
    <xf numFmtId="176" fontId="17" fillId="0" borderId="0" xfId="5" applyNumberFormat="1" applyFont="1"/>
    <xf numFmtId="1" fontId="17" fillId="0" borderId="0" xfId="5" applyNumberFormat="1" applyFont="1"/>
    <xf numFmtId="0" fontId="17" fillId="3" borderId="7" xfId="5" applyFont="1" applyFill="1" applyBorder="1"/>
    <xf numFmtId="0" fontId="17" fillId="3" borderId="8" xfId="5" applyFont="1" applyFill="1" applyBorder="1"/>
    <xf numFmtId="0" fontId="17" fillId="3" borderId="9" xfId="5" applyFont="1" applyFill="1" applyBorder="1"/>
    <xf numFmtId="0" fontId="17" fillId="3" borderId="10" xfId="5" applyFont="1" applyFill="1" applyBorder="1"/>
    <xf numFmtId="0" fontId="17" fillId="3" borderId="1" xfId="5" applyFont="1" applyFill="1" applyBorder="1"/>
    <xf numFmtId="0" fontId="17" fillId="3" borderId="11" xfId="5" applyFont="1" applyFill="1" applyBorder="1"/>
    <xf numFmtId="0" fontId="17" fillId="3" borderId="13" xfId="5" applyFont="1" applyFill="1" applyBorder="1"/>
    <xf numFmtId="0" fontId="17" fillId="3" borderId="14" xfId="5" applyFont="1" applyFill="1" applyBorder="1"/>
    <xf numFmtId="0" fontId="17" fillId="3" borderId="15" xfId="5" applyFont="1" applyFill="1" applyBorder="1"/>
    <xf numFmtId="0" fontId="18" fillId="3" borderId="16" xfId="5" applyFont="1" applyFill="1" applyBorder="1"/>
    <xf numFmtId="0" fontId="18" fillId="3" borderId="17" xfId="5" applyFont="1" applyFill="1" applyBorder="1"/>
    <xf numFmtId="0" fontId="18" fillId="3" borderId="18" xfId="5" applyFont="1" applyFill="1" applyBorder="1"/>
    <xf numFmtId="0" fontId="18" fillId="3" borderId="19" xfId="5" applyFont="1" applyFill="1" applyBorder="1"/>
    <xf numFmtId="0" fontId="18" fillId="3" borderId="0" xfId="5" applyFont="1" applyFill="1"/>
    <xf numFmtId="0" fontId="18" fillId="3" borderId="20" xfId="5" applyFont="1" applyFill="1" applyBorder="1"/>
    <xf numFmtId="0" fontId="17" fillId="0" borderId="0" xfId="5" applyFont="1" applyAlignment="1">
      <alignment horizontal="center" vertical="center" wrapText="1"/>
    </xf>
    <xf numFmtId="0" fontId="18" fillId="3" borderId="21" xfId="5" applyFont="1" applyFill="1" applyBorder="1"/>
    <xf numFmtId="0" fontId="18" fillId="3" borderId="22" xfId="5" applyFont="1" applyFill="1" applyBorder="1"/>
    <xf numFmtId="0" fontId="18" fillId="3" borderId="23" xfId="5" applyFont="1" applyFill="1" applyBorder="1"/>
    <xf numFmtId="0" fontId="17" fillId="0" borderId="1" xfId="5" applyFont="1" applyBorder="1" applyAlignment="1">
      <alignment horizontal="center" vertical="center" wrapText="1"/>
    </xf>
    <xf numFmtId="2" fontId="17" fillId="0" borderId="0" xfId="5" applyNumberFormat="1" applyFont="1" applyAlignment="1">
      <alignment horizontal="center"/>
    </xf>
    <xf numFmtId="0" fontId="17" fillId="0" borderId="24" xfId="5" applyFont="1" applyBorder="1"/>
    <xf numFmtId="10" fontId="17" fillId="0" borderId="0" xfId="7" applyNumberFormat="1" applyFont="1" applyAlignment="1"/>
    <xf numFmtId="177" fontId="17" fillId="0" borderId="0" xfId="5" applyNumberFormat="1" applyFont="1"/>
    <xf numFmtId="0" fontId="18" fillId="0" borderId="0" xfId="5" applyFont="1" applyAlignment="1">
      <alignment vertical="top" wrapText="1"/>
    </xf>
    <xf numFmtId="0" fontId="18" fillId="3" borderId="0" xfId="5" applyFont="1" applyFill="1" applyAlignment="1">
      <alignment vertical="top" wrapText="1"/>
    </xf>
    <xf numFmtId="178" fontId="17" fillId="3" borderId="15" xfId="5" applyNumberFormat="1" applyFont="1" applyFill="1" applyBorder="1"/>
    <xf numFmtId="0" fontId="17" fillId="0" borderId="25" xfId="5" applyFont="1" applyBorder="1"/>
    <xf numFmtId="0" fontId="14" fillId="0" borderId="0" xfId="5"/>
    <xf numFmtId="0" fontId="20" fillId="0" borderId="0" xfId="5" applyFont="1"/>
    <xf numFmtId="0" fontId="14" fillId="0" borderId="8" xfId="5" applyBorder="1"/>
    <xf numFmtId="0" fontId="17" fillId="0" borderId="30" xfId="5" applyFont="1" applyBorder="1"/>
    <xf numFmtId="0" fontId="14" fillId="0" borderId="14" xfId="5" applyBorder="1"/>
    <xf numFmtId="0" fontId="6" fillId="0" borderId="0" xfId="2"/>
    <xf numFmtId="0" fontId="6" fillId="2" borderId="0" xfId="2" applyFill="1"/>
    <xf numFmtId="0" fontId="6" fillId="4" borderId="0" xfId="2" applyFill="1"/>
    <xf numFmtId="0" fontId="23" fillId="4" borderId="0" xfId="2" applyFont="1" applyFill="1"/>
    <xf numFmtId="0" fontId="6" fillId="4" borderId="0" xfId="2" applyFill="1" applyAlignment="1">
      <alignment horizontal="center"/>
    </xf>
    <xf numFmtId="0" fontId="22" fillId="0" borderId="0" xfId="2" applyFont="1"/>
    <xf numFmtId="0" fontId="6" fillId="5" borderId="0" xfId="2" applyFill="1"/>
    <xf numFmtId="0" fontId="6" fillId="0" borderId="0" xfId="2" applyAlignment="1">
      <alignment horizontal="center"/>
    </xf>
    <xf numFmtId="0" fontId="6" fillId="0" borderId="25" xfId="2" applyBorder="1" applyAlignment="1">
      <alignment horizontal="center"/>
    </xf>
    <xf numFmtId="0" fontId="22" fillId="0" borderId="26" xfId="2" applyFont="1" applyBorder="1"/>
    <xf numFmtId="0" fontId="6" fillId="0" borderId="27" xfId="2" applyBorder="1" applyAlignment="1">
      <alignment horizontal="center"/>
    </xf>
    <xf numFmtId="0" fontId="22" fillId="0" borderId="27" xfId="2" quotePrefix="1" applyFont="1" applyBorder="1"/>
    <xf numFmtId="0" fontId="24" fillId="4" borderId="0" xfId="2" applyFont="1" applyFill="1"/>
    <xf numFmtId="0" fontId="6" fillId="0" borderId="25" xfId="2" applyBorder="1"/>
    <xf numFmtId="0" fontId="6" fillId="0" borderId="31" xfId="2" applyBorder="1"/>
    <xf numFmtId="0" fontId="6" fillId="6" borderId="0" xfId="2" applyFill="1"/>
    <xf numFmtId="0" fontId="24" fillId="4" borderId="0" xfId="2" applyFont="1" applyFill="1" applyAlignment="1">
      <alignment horizontal="right"/>
    </xf>
    <xf numFmtId="0" fontId="6" fillId="0" borderId="31" xfId="2" quotePrefix="1" applyBorder="1"/>
    <xf numFmtId="0" fontId="25" fillId="0" borderId="0" xfId="2" applyFont="1"/>
    <xf numFmtId="0" fontId="22" fillId="0" borderId="31" xfId="2" applyFont="1" applyBorder="1"/>
    <xf numFmtId="0" fontId="22" fillId="0" borderId="25" xfId="2" quotePrefix="1" applyFont="1" applyBorder="1"/>
    <xf numFmtId="0" fontId="6" fillId="0" borderId="28" xfId="2" applyBorder="1"/>
    <xf numFmtId="0" fontId="6" fillId="0" borderId="29" xfId="2" applyBorder="1"/>
    <xf numFmtId="0" fontId="22" fillId="0" borderId="28" xfId="2" applyFont="1" applyBorder="1"/>
    <xf numFmtId="0" fontId="22" fillId="0" borderId="29" xfId="2" quotePrefix="1" applyFont="1" applyBorder="1"/>
    <xf numFmtId="0" fontId="26" fillId="4" borderId="0" xfId="2" applyFont="1" applyFill="1"/>
    <xf numFmtId="0" fontId="6" fillId="0" borderId="32" xfId="2" applyBorder="1"/>
    <xf numFmtId="0" fontId="6" fillId="0" borderId="3" xfId="2" applyBorder="1"/>
    <xf numFmtId="0" fontId="6" fillId="0" borderId="5" xfId="2" applyBorder="1"/>
    <xf numFmtId="0" fontId="6" fillId="0" borderId="4" xfId="2" applyBorder="1"/>
    <xf numFmtId="0" fontId="6" fillId="0" borderId="33" xfId="2" applyBorder="1"/>
    <xf numFmtId="0" fontId="30" fillId="0" borderId="4" xfId="2" applyFont="1" applyBorder="1"/>
    <xf numFmtId="0" fontId="30" fillId="0" borderId="34" xfId="2" applyFont="1" applyBorder="1" applyAlignment="1">
      <alignment horizontal="center"/>
    </xf>
    <xf numFmtId="0" fontId="30" fillId="0" borderId="4" xfId="2" applyFont="1" applyBorder="1" applyAlignment="1">
      <alignment horizontal="center"/>
    </xf>
    <xf numFmtId="0" fontId="6" fillId="0" borderId="35" xfId="2" applyBorder="1"/>
    <xf numFmtId="0" fontId="30" fillId="0" borderId="34" xfId="2" applyFont="1" applyBorder="1"/>
    <xf numFmtId="0" fontId="6" fillId="0" borderId="26" xfId="2" applyBorder="1" applyAlignment="1">
      <alignment horizontal="center"/>
    </xf>
    <xf numFmtId="0" fontId="6" fillId="0" borderId="37" xfId="2" applyBorder="1" applyAlignment="1">
      <alignment horizontal="center"/>
    </xf>
    <xf numFmtId="0" fontId="6" fillId="0" borderId="38" xfId="2" applyBorder="1"/>
    <xf numFmtId="0" fontId="6" fillId="5" borderId="37" xfId="2" applyFill="1" applyBorder="1"/>
    <xf numFmtId="0" fontId="6" fillId="5" borderId="2" xfId="2" applyFill="1" applyBorder="1"/>
    <xf numFmtId="0" fontId="6" fillId="5" borderId="26" xfId="2" applyFill="1" applyBorder="1"/>
    <xf numFmtId="0" fontId="6" fillId="5" borderId="39" xfId="2" applyFill="1" applyBorder="1"/>
    <xf numFmtId="0" fontId="6" fillId="5" borderId="3" xfId="2" applyFill="1" applyBorder="1"/>
    <xf numFmtId="0" fontId="6" fillId="5" borderId="4" xfId="2" applyFill="1" applyBorder="1"/>
    <xf numFmtId="0" fontId="6" fillId="5" borderId="4" xfId="2" applyFill="1" applyBorder="1" applyAlignment="1">
      <alignment horizontal="center"/>
    </xf>
    <xf numFmtId="0" fontId="6" fillId="5" borderId="5" xfId="2" applyFill="1" applyBorder="1"/>
    <xf numFmtId="0" fontId="6" fillId="5" borderId="40" xfId="2" applyFill="1" applyBorder="1" applyAlignment="1">
      <alignment horizontal="center"/>
    </xf>
    <xf numFmtId="0" fontId="6" fillId="5" borderId="36" xfId="2" applyFill="1" applyBorder="1" applyAlignment="1">
      <alignment horizontal="center"/>
    </xf>
    <xf numFmtId="0" fontId="6" fillId="5" borderId="2" xfId="2" applyFill="1" applyBorder="1" applyAlignment="1">
      <alignment horizontal="center"/>
    </xf>
    <xf numFmtId="0" fontId="6" fillId="0" borderId="31" xfId="2" applyBorder="1" applyAlignment="1">
      <alignment horizontal="center"/>
    </xf>
    <xf numFmtId="0" fontId="6" fillId="0" borderId="43" xfId="2" applyBorder="1" applyAlignment="1">
      <alignment horizontal="center"/>
    </xf>
    <xf numFmtId="0" fontId="6" fillId="0" borderId="44" xfId="2" applyBorder="1" applyAlignment="1">
      <alignment horizontal="center"/>
    </xf>
    <xf numFmtId="0" fontId="6" fillId="5" borderId="45" xfId="2" applyFill="1" applyBorder="1" applyAlignment="1">
      <alignment horizontal="center"/>
    </xf>
    <xf numFmtId="0" fontId="6" fillId="5" borderId="6" xfId="2" applyFill="1" applyBorder="1" applyAlignment="1">
      <alignment horizontal="center"/>
    </xf>
    <xf numFmtId="0" fontId="6" fillId="5" borderId="28" xfId="2" applyFill="1" applyBorder="1" applyAlignment="1">
      <alignment horizontal="center"/>
    </xf>
    <xf numFmtId="0" fontId="6" fillId="5" borderId="46" xfId="2" applyFill="1" applyBorder="1" applyAlignment="1">
      <alignment horizontal="center"/>
    </xf>
    <xf numFmtId="0" fontId="6" fillId="5" borderId="3" xfId="2" applyFill="1" applyBorder="1" applyAlignment="1">
      <alignment horizontal="center" shrinkToFit="1"/>
    </xf>
    <xf numFmtId="0" fontId="6" fillId="5" borderId="47" xfId="2" applyFill="1" applyBorder="1" applyAlignment="1">
      <alignment horizontal="center"/>
    </xf>
    <xf numFmtId="0" fontId="6" fillId="5" borderId="47" xfId="2" applyFill="1" applyBorder="1" applyAlignment="1">
      <alignment horizontal="center" shrinkToFit="1"/>
    </xf>
    <xf numFmtId="0" fontId="6" fillId="5" borderId="5" xfId="2" applyFill="1" applyBorder="1" applyAlignment="1">
      <alignment horizontal="center" shrinkToFit="1"/>
    </xf>
    <xf numFmtId="0" fontId="6" fillId="5" borderId="44" xfId="2" applyFill="1" applyBorder="1" applyAlignment="1">
      <alignment horizontal="center"/>
    </xf>
    <xf numFmtId="0" fontId="6" fillId="5" borderId="3" xfId="2" applyFill="1" applyBorder="1" applyAlignment="1">
      <alignment horizontal="center"/>
    </xf>
    <xf numFmtId="0" fontId="6" fillId="5" borderId="48" xfId="2" applyFill="1" applyBorder="1" applyAlignment="1">
      <alignment horizontal="center"/>
    </xf>
    <xf numFmtId="0" fontId="6" fillId="5" borderId="42" xfId="2" applyFill="1" applyBorder="1" applyAlignment="1">
      <alignment horizontal="center"/>
    </xf>
    <xf numFmtId="0" fontId="6" fillId="5" borderId="49" xfId="2" applyFill="1" applyBorder="1" applyAlignment="1">
      <alignment horizontal="center"/>
    </xf>
    <xf numFmtId="0" fontId="6" fillId="0" borderId="33" xfId="2" applyBorder="1" applyAlignment="1">
      <alignment horizontal="center"/>
    </xf>
    <xf numFmtId="0" fontId="6" fillId="5" borderId="12" xfId="2" applyFill="1" applyBorder="1" applyAlignment="1">
      <alignment horizontal="center"/>
    </xf>
    <xf numFmtId="0" fontId="6" fillId="0" borderId="50" xfId="2" applyBorder="1"/>
    <xf numFmtId="0" fontId="6" fillId="0" borderId="51" xfId="2" applyBorder="1"/>
    <xf numFmtId="0" fontId="6" fillId="0" borderId="52" xfId="2" applyBorder="1"/>
    <xf numFmtId="0" fontId="6" fillId="0" borderId="53" xfId="2" applyBorder="1"/>
    <xf numFmtId="0" fontId="6" fillId="5" borderId="52" xfId="2" applyFill="1" applyBorder="1"/>
    <xf numFmtId="179" fontId="31" fillId="5" borderId="50" xfId="2" applyNumberFormat="1" applyFont="1" applyFill="1" applyBorder="1"/>
    <xf numFmtId="0" fontId="6" fillId="5" borderId="51" xfId="2" applyFill="1" applyBorder="1"/>
    <xf numFmtId="180" fontId="6" fillId="5" borderId="51" xfId="2" applyNumberFormat="1" applyFill="1" applyBorder="1"/>
    <xf numFmtId="181" fontId="6" fillId="5" borderId="52" xfId="2" applyNumberFormat="1" applyFill="1" applyBorder="1"/>
    <xf numFmtId="180" fontId="6" fillId="5" borderId="52" xfId="2" applyNumberFormat="1" applyFill="1" applyBorder="1"/>
    <xf numFmtId="179" fontId="31" fillId="4" borderId="50" xfId="2" applyNumberFormat="1" applyFont="1" applyFill="1" applyBorder="1"/>
    <xf numFmtId="182" fontId="31" fillId="5" borderId="53" xfId="2" applyNumberFormat="1" applyFont="1" applyFill="1" applyBorder="1"/>
    <xf numFmtId="182" fontId="6" fillId="5" borderId="54" xfId="2" applyNumberFormat="1" applyFill="1" applyBorder="1"/>
    <xf numFmtId="176" fontId="6" fillId="5" borderId="55" xfId="2" applyNumberFormat="1" applyFill="1" applyBorder="1"/>
    <xf numFmtId="180" fontId="6" fillId="5" borderId="55" xfId="2" applyNumberFormat="1" applyFill="1" applyBorder="1"/>
    <xf numFmtId="183" fontId="6" fillId="5" borderId="55" xfId="2" applyNumberFormat="1" applyFill="1" applyBorder="1"/>
    <xf numFmtId="179" fontId="31" fillId="0" borderId="50" xfId="2" applyNumberFormat="1" applyFont="1" applyBorder="1"/>
    <xf numFmtId="179" fontId="24" fillId="4" borderId="6" xfId="2" applyNumberFormat="1" applyFont="1" applyFill="1" applyBorder="1"/>
    <xf numFmtId="0" fontId="6" fillId="5" borderId="6" xfId="2" applyFill="1" applyBorder="1"/>
    <xf numFmtId="0" fontId="6" fillId="7" borderId="56" xfId="8" applyFill="1" applyBorder="1" applyAlignment="1">
      <alignment horizontal="center"/>
    </xf>
    <xf numFmtId="0" fontId="6" fillId="7" borderId="35" xfId="8" applyFill="1" applyBorder="1" applyAlignment="1">
      <alignment horizontal="center"/>
    </xf>
    <xf numFmtId="179" fontId="6" fillId="4" borderId="44" xfId="2" applyNumberFormat="1" applyFill="1" applyBorder="1"/>
    <xf numFmtId="179" fontId="6" fillId="4" borderId="57" xfId="2" applyNumberFormat="1" applyFill="1" applyBorder="1"/>
    <xf numFmtId="179" fontId="6" fillId="0" borderId="1" xfId="2" applyNumberFormat="1" applyBorder="1"/>
    <xf numFmtId="179" fontId="6" fillId="0" borderId="32" xfId="2" applyNumberFormat="1" applyBorder="1"/>
    <xf numFmtId="179" fontId="6" fillId="0" borderId="57" xfId="2" applyNumberFormat="1" applyBorder="1"/>
    <xf numFmtId="179" fontId="6" fillId="0" borderId="5" xfId="2" applyNumberFormat="1" applyBorder="1"/>
    <xf numFmtId="180" fontId="6" fillId="0" borderId="58" xfId="2" applyNumberFormat="1" applyBorder="1"/>
    <xf numFmtId="180" fontId="6" fillId="4" borderId="32" xfId="2" applyNumberFormat="1" applyFill="1" applyBorder="1"/>
    <xf numFmtId="180" fontId="6" fillId="4" borderId="59" xfId="2" applyNumberFormat="1" applyFill="1" applyBorder="1"/>
    <xf numFmtId="180" fontId="6" fillId="0" borderId="60" xfId="2" applyNumberFormat="1" applyBorder="1"/>
    <xf numFmtId="179" fontId="6" fillId="4" borderId="61" xfId="2" applyNumberFormat="1" applyFill="1" applyBorder="1"/>
    <xf numFmtId="182" fontId="6" fillId="5" borderId="42" xfId="2" applyNumberFormat="1" applyFill="1" applyBorder="1"/>
    <xf numFmtId="182" fontId="6" fillId="5" borderId="6" xfId="2" applyNumberFormat="1" applyFill="1" applyBorder="1"/>
    <xf numFmtId="181" fontId="6" fillId="5" borderId="56" xfId="2" applyNumberFormat="1" applyFill="1" applyBorder="1"/>
    <xf numFmtId="184" fontId="6" fillId="5" borderId="62" xfId="2" applyNumberFormat="1" applyFill="1" applyBorder="1"/>
    <xf numFmtId="182" fontId="6" fillId="5" borderId="56" xfId="2" applyNumberFormat="1" applyFill="1" applyBorder="1"/>
    <xf numFmtId="180" fontId="6" fillId="5" borderId="32" xfId="2" applyNumberFormat="1" applyFill="1" applyBorder="1"/>
    <xf numFmtId="183" fontId="6" fillId="5" borderId="63" xfId="2" applyNumberFormat="1" applyFill="1" applyBorder="1"/>
    <xf numFmtId="183" fontId="31" fillId="0" borderId="36" xfId="2" applyNumberFormat="1" applyFont="1" applyBorder="1"/>
    <xf numFmtId="0" fontId="22" fillId="4" borderId="2" xfId="2" applyFont="1" applyFill="1" applyBorder="1"/>
    <xf numFmtId="0" fontId="6" fillId="4" borderId="1" xfId="2" applyFill="1" applyBorder="1"/>
    <xf numFmtId="179" fontId="6" fillId="4" borderId="34" xfId="2" applyNumberFormat="1" applyFill="1" applyBorder="1"/>
    <xf numFmtId="179" fontId="6" fillId="4" borderId="64" xfId="2" applyNumberFormat="1" applyFill="1" applyBorder="1"/>
    <xf numFmtId="179" fontId="6" fillId="5" borderId="5" xfId="2" applyNumberFormat="1" applyFill="1" applyBorder="1"/>
    <xf numFmtId="179" fontId="6" fillId="4" borderId="4" xfId="2" applyNumberFormat="1" applyFill="1" applyBorder="1"/>
    <xf numFmtId="180" fontId="6" fillId="0" borderId="6" xfId="2" applyNumberFormat="1" applyBorder="1"/>
    <xf numFmtId="180" fontId="6" fillId="4" borderId="65" xfId="2" applyNumberFormat="1" applyFill="1" applyBorder="1"/>
    <xf numFmtId="179" fontId="6" fillId="5" borderId="61" xfId="2" applyNumberFormat="1" applyFill="1" applyBorder="1"/>
    <xf numFmtId="182" fontId="6" fillId="0" borderId="42" xfId="2" applyNumberFormat="1" applyBorder="1"/>
    <xf numFmtId="182" fontId="6" fillId="0" borderId="6" xfId="2" applyNumberFormat="1" applyBorder="1"/>
    <xf numFmtId="181" fontId="6" fillId="0" borderId="56" xfId="2" applyNumberFormat="1" applyBorder="1"/>
    <xf numFmtId="184" fontId="6" fillId="0" borderId="62" xfId="2" applyNumberFormat="1" applyBorder="1"/>
    <xf numFmtId="182" fontId="6" fillId="0" borderId="56" xfId="2" applyNumberFormat="1" applyBorder="1"/>
    <xf numFmtId="180" fontId="6" fillId="0" borderId="32" xfId="2" applyNumberFormat="1" applyBorder="1"/>
    <xf numFmtId="183" fontId="6" fillId="0" borderId="48" xfId="2" applyNumberFormat="1" applyBorder="1"/>
    <xf numFmtId="0" fontId="22" fillId="4" borderId="12" xfId="2" applyFont="1" applyFill="1" applyBorder="1"/>
    <xf numFmtId="179" fontId="6" fillId="0" borderId="0" xfId="2" applyNumberFormat="1"/>
    <xf numFmtId="0" fontId="32" fillId="5" borderId="3" xfId="2" applyFont="1" applyFill="1" applyBorder="1" applyAlignment="1">
      <alignment horizontal="center"/>
    </xf>
    <xf numFmtId="0" fontId="6" fillId="4" borderId="56" xfId="8" applyFill="1" applyBorder="1" applyAlignment="1">
      <alignment horizontal="center"/>
    </xf>
    <xf numFmtId="0" fontId="6" fillId="4" borderId="35" xfId="8" applyFill="1" applyBorder="1" applyAlignment="1">
      <alignment horizontal="center"/>
    </xf>
    <xf numFmtId="0" fontId="25" fillId="4" borderId="1" xfId="2" applyFont="1" applyFill="1" applyBorder="1"/>
    <xf numFmtId="182" fontId="6" fillId="0" borderId="1" xfId="2" applyNumberFormat="1" applyBorder="1"/>
    <xf numFmtId="0" fontId="25" fillId="5" borderId="3" xfId="2" applyFont="1" applyFill="1" applyBorder="1" applyAlignment="1">
      <alignment horizontal="center"/>
    </xf>
    <xf numFmtId="185" fontId="6" fillId="4" borderId="64" xfId="2" applyNumberFormat="1" applyFill="1" applyBorder="1"/>
    <xf numFmtId="182" fontId="6" fillId="8" borderId="1" xfId="2" applyNumberFormat="1" applyFill="1" applyBorder="1"/>
    <xf numFmtId="0" fontId="6" fillId="5" borderId="1" xfId="2" applyFill="1" applyBorder="1"/>
    <xf numFmtId="179" fontId="6" fillId="4" borderId="49" xfId="2" applyNumberFormat="1" applyFill="1" applyBorder="1"/>
    <xf numFmtId="179" fontId="6" fillId="4" borderId="1" xfId="2" applyNumberFormat="1" applyFill="1" applyBorder="1"/>
    <xf numFmtId="179" fontId="6" fillId="4" borderId="5" xfId="2" applyNumberFormat="1" applyFill="1" applyBorder="1"/>
    <xf numFmtId="179" fontId="6" fillId="5" borderId="1" xfId="2" applyNumberFormat="1" applyFill="1" applyBorder="1"/>
    <xf numFmtId="180" fontId="6" fillId="5" borderId="6" xfId="2" applyNumberFormat="1" applyFill="1" applyBorder="1"/>
    <xf numFmtId="0" fontId="25" fillId="5" borderId="1" xfId="2" applyFont="1" applyFill="1" applyBorder="1"/>
    <xf numFmtId="0" fontId="25" fillId="5" borderId="3" xfId="8" applyFont="1" applyFill="1" applyBorder="1" applyAlignment="1">
      <alignment horizontal="center"/>
    </xf>
    <xf numFmtId="184" fontId="6" fillId="4" borderId="66" xfId="2" applyNumberFormat="1" applyFill="1" applyBorder="1"/>
    <xf numFmtId="180" fontId="6" fillId="4" borderId="66" xfId="2" applyNumberFormat="1" applyFill="1" applyBorder="1"/>
    <xf numFmtId="179" fontId="6" fillId="2" borderId="4" xfId="2" applyNumberFormat="1" applyFill="1" applyBorder="1"/>
    <xf numFmtId="0" fontId="6" fillId="4" borderId="3" xfId="8" applyFill="1" applyBorder="1" applyAlignment="1">
      <alignment horizontal="center"/>
    </xf>
    <xf numFmtId="0" fontId="33" fillId="4" borderId="3" xfId="2" applyFont="1" applyFill="1" applyBorder="1" applyAlignment="1">
      <alignment horizontal="center"/>
    </xf>
    <xf numFmtId="0" fontId="6" fillId="0" borderId="56" xfId="8" applyBorder="1" applyAlignment="1">
      <alignment horizontal="center"/>
    </xf>
    <xf numFmtId="0" fontId="6" fillId="0" borderId="35" xfId="8" applyBorder="1" applyAlignment="1">
      <alignment horizontal="center"/>
    </xf>
    <xf numFmtId="179" fontId="6" fillId="4" borderId="39" xfId="2" applyNumberFormat="1" applyFill="1" applyBorder="1"/>
    <xf numFmtId="180" fontId="6" fillId="5" borderId="12" xfId="2" applyNumberFormat="1" applyFill="1" applyBorder="1"/>
    <xf numFmtId="180" fontId="6" fillId="4" borderId="0" xfId="2" applyNumberFormat="1" applyFill="1"/>
    <xf numFmtId="180" fontId="6" fillId="4" borderId="67" xfId="2" applyNumberFormat="1" applyFill="1" applyBorder="1"/>
    <xf numFmtId="180" fontId="6" fillId="4" borderId="68" xfId="2" applyNumberFormat="1" applyFill="1" applyBorder="1"/>
    <xf numFmtId="180" fontId="6" fillId="5" borderId="69" xfId="2" applyNumberFormat="1" applyFill="1" applyBorder="1"/>
    <xf numFmtId="182" fontId="6" fillId="0" borderId="2" xfId="2" applyNumberFormat="1" applyBorder="1"/>
    <xf numFmtId="181" fontId="6" fillId="0" borderId="70" xfId="2" applyNumberFormat="1" applyBorder="1"/>
    <xf numFmtId="184" fontId="6" fillId="0" borderId="11" xfId="2" applyNumberFormat="1" applyBorder="1"/>
    <xf numFmtId="182" fontId="6" fillId="0" borderId="71" xfId="2" applyNumberFormat="1" applyBorder="1"/>
    <xf numFmtId="182" fontId="6" fillId="0" borderId="70" xfId="2" applyNumberFormat="1" applyBorder="1"/>
    <xf numFmtId="180" fontId="6" fillId="0" borderId="0" xfId="2" applyNumberFormat="1"/>
    <xf numFmtId="183" fontId="6" fillId="0" borderId="72" xfId="2" applyNumberFormat="1" applyBorder="1"/>
    <xf numFmtId="0" fontId="6" fillId="5" borderId="73" xfId="2" applyFill="1" applyBorder="1"/>
    <xf numFmtId="0" fontId="6" fillId="5" borderId="58" xfId="2" applyFill="1" applyBorder="1" applyAlignment="1">
      <alignment horizontal="center"/>
    </xf>
    <xf numFmtId="0" fontId="6" fillId="5" borderId="73" xfId="2" applyFill="1" applyBorder="1" applyAlignment="1">
      <alignment horizontal="center"/>
    </xf>
    <xf numFmtId="0" fontId="6" fillId="0" borderId="74" xfId="2" applyBorder="1" applyAlignment="1">
      <alignment horizontal="center"/>
    </xf>
    <xf numFmtId="179" fontId="6" fillId="0" borderId="75" xfId="2" applyNumberFormat="1" applyBorder="1"/>
    <xf numFmtId="179" fontId="6" fillId="0" borderId="76" xfId="2" applyNumberFormat="1" applyBorder="1"/>
    <xf numFmtId="179" fontId="6" fillId="0" borderId="73" xfId="2" applyNumberFormat="1" applyBorder="1"/>
    <xf numFmtId="179" fontId="6" fillId="0" borderId="77" xfId="2" applyNumberFormat="1" applyBorder="1"/>
    <xf numFmtId="179" fontId="6" fillId="0" borderId="78" xfId="2" applyNumberFormat="1" applyBorder="1"/>
    <xf numFmtId="179" fontId="6" fillId="0" borderId="79" xfId="2" applyNumberFormat="1" applyBorder="1"/>
    <xf numFmtId="179" fontId="6" fillId="5" borderId="79" xfId="2" applyNumberFormat="1" applyFill="1" applyBorder="1"/>
    <xf numFmtId="179" fontId="6" fillId="5" borderId="59" xfId="2" applyNumberFormat="1" applyFill="1" applyBorder="1"/>
    <xf numFmtId="179" fontId="6" fillId="5" borderId="60" xfId="2" applyNumberFormat="1" applyFill="1" applyBorder="1"/>
    <xf numFmtId="179" fontId="31" fillId="0" borderId="80" xfId="2" applyNumberFormat="1" applyFont="1" applyBorder="1"/>
    <xf numFmtId="182" fontId="6" fillId="0" borderId="81" xfId="2" applyNumberFormat="1" applyBorder="1"/>
    <xf numFmtId="182" fontId="6" fillId="0" borderId="58" xfId="2" applyNumberFormat="1" applyBorder="1"/>
    <xf numFmtId="181" fontId="31" fillId="0" borderId="82" xfId="2" applyNumberFormat="1" applyFont="1" applyBorder="1"/>
    <xf numFmtId="184" fontId="6" fillId="0" borderId="83" xfId="2" applyNumberFormat="1" applyBorder="1"/>
    <xf numFmtId="182" fontId="31" fillId="0" borderId="82" xfId="2" applyNumberFormat="1" applyFont="1" applyBorder="1"/>
    <xf numFmtId="180" fontId="6" fillId="0" borderId="76" xfId="2" applyNumberFormat="1" applyBorder="1"/>
    <xf numFmtId="181" fontId="31" fillId="0" borderId="73" xfId="2" applyNumberFormat="1" applyFont="1" applyBorder="1"/>
    <xf numFmtId="180" fontId="6" fillId="0" borderId="84" xfId="2" applyNumberFormat="1" applyBorder="1"/>
    <xf numFmtId="183" fontId="6" fillId="0" borderId="84" xfId="2" applyNumberFormat="1" applyBorder="1"/>
    <xf numFmtId="183" fontId="31" fillId="0" borderId="81" xfId="2" applyNumberFormat="1" applyFont="1" applyBorder="1"/>
    <xf numFmtId="179" fontId="34" fillId="4" borderId="1" xfId="2" applyNumberFormat="1" applyFont="1" applyFill="1" applyBorder="1"/>
    <xf numFmtId="0" fontId="6" fillId="4" borderId="52" xfId="2" applyFill="1" applyBorder="1"/>
    <xf numFmtId="0" fontId="35" fillId="4" borderId="52" xfId="2" applyFont="1" applyFill="1" applyBorder="1" applyAlignment="1">
      <alignment horizontal="left"/>
    </xf>
    <xf numFmtId="0" fontId="35" fillId="4" borderId="52" xfId="2" applyFont="1" applyFill="1" applyBorder="1"/>
    <xf numFmtId="0" fontId="36" fillId="4" borderId="52" xfId="2" applyFont="1" applyFill="1" applyBorder="1"/>
    <xf numFmtId="0" fontId="37" fillId="0" borderId="52" xfId="2" applyFont="1" applyBorder="1"/>
    <xf numFmtId="186" fontId="27" fillId="4" borderId="6" xfId="8" applyNumberFormat="1" applyFont="1" applyFill="1" applyBorder="1"/>
    <xf numFmtId="0" fontId="38" fillId="4" borderId="3" xfId="8" applyFont="1" applyFill="1" applyBorder="1"/>
    <xf numFmtId="0" fontId="38" fillId="4" borderId="48" xfId="8" applyFont="1" applyFill="1" applyBorder="1"/>
    <xf numFmtId="179" fontId="6" fillId="4" borderId="29" xfId="2" applyNumberFormat="1" applyFill="1" applyBorder="1"/>
    <xf numFmtId="179" fontId="6" fillId="4" borderId="32" xfId="2" applyNumberFormat="1" applyFill="1" applyBorder="1"/>
    <xf numFmtId="180" fontId="6" fillId="4" borderId="6" xfId="2" applyNumberFormat="1" applyFill="1" applyBorder="1"/>
    <xf numFmtId="180" fontId="6" fillId="4" borderId="32" xfId="8" applyNumberFormat="1" applyFill="1" applyBorder="1"/>
    <xf numFmtId="180" fontId="6" fillId="4" borderId="85" xfId="2" applyNumberFormat="1" applyFill="1" applyBorder="1"/>
    <xf numFmtId="179" fontId="6" fillId="5" borderId="86" xfId="2" applyNumberFormat="1" applyFill="1" applyBorder="1"/>
    <xf numFmtId="183" fontId="6" fillId="0" borderId="87" xfId="2" applyNumberFormat="1" applyBorder="1"/>
    <xf numFmtId="183" fontId="31" fillId="0" borderId="71" xfId="2" applyNumberFormat="1" applyFont="1" applyBorder="1"/>
    <xf numFmtId="0" fontId="25" fillId="4" borderId="1" xfId="8" applyFont="1" applyFill="1" applyBorder="1"/>
    <xf numFmtId="183" fontId="31" fillId="0" borderId="33" xfId="2" applyNumberFormat="1" applyFont="1" applyBorder="1"/>
    <xf numFmtId="0" fontId="6" fillId="4" borderId="1" xfId="8" applyFill="1" applyBorder="1"/>
    <xf numFmtId="0" fontId="6" fillId="5" borderId="1" xfId="8" applyFill="1" applyBorder="1"/>
    <xf numFmtId="0" fontId="6" fillId="4" borderId="3" xfId="2" applyFill="1" applyBorder="1" applyAlignment="1">
      <alignment horizontal="center"/>
    </xf>
    <xf numFmtId="0" fontId="32" fillId="4" borderId="3" xfId="2" applyFont="1" applyFill="1" applyBorder="1" applyAlignment="1">
      <alignment horizontal="center"/>
    </xf>
    <xf numFmtId="0" fontId="6" fillId="0" borderId="1" xfId="8" applyBorder="1"/>
    <xf numFmtId="0" fontId="32" fillId="0" borderId="3" xfId="2" applyFont="1" applyBorder="1" applyAlignment="1">
      <alignment horizontal="center"/>
    </xf>
    <xf numFmtId="0" fontId="6" fillId="4" borderId="48" xfId="8" applyFill="1" applyBorder="1" applyAlignment="1">
      <alignment horizontal="center"/>
    </xf>
    <xf numFmtId="0" fontId="6" fillId="4" borderId="88" xfId="8" applyFill="1" applyBorder="1" applyAlignment="1">
      <alignment horizontal="center"/>
    </xf>
    <xf numFmtId="0" fontId="6" fillId="4" borderId="89" xfId="8" applyFill="1" applyBorder="1" applyAlignment="1">
      <alignment horizontal="center"/>
    </xf>
    <xf numFmtId="0" fontId="26" fillId="0" borderId="0" xfId="2" applyFont="1"/>
    <xf numFmtId="0" fontId="39" fillId="0" borderId="0" xfId="2" applyFont="1"/>
    <xf numFmtId="0" fontId="6" fillId="0" borderId="0" xfId="2" applyAlignment="1">
      <alignment horizontal="center"/>
    </xf>
    <xf numFmtId="0" fontId="6" fillId="4" borderId="56" xfId="8" applyFill="1" applyBorder="1" applyAlignment="1">
      <alignment horizontal="left"/>
    </xf>
    <xf numFmtId="0" fontId="6" fillId="4" borderId="35" xfId="8" applyFill="1" applyBorder="1" applyAlignment="1">
      <alignment horizontal="left"/>
    </xf>
    <xf numFmtId="0" fontId="34" fillId="0" borderId="0" xfId="2" applyFont="1"/>
    <xf numFmtId="0" fontId="22" fillId="4" borderId="0" xfId="2" applyFont="1" applyFill="1"/>
    <xf numFmtId="0" fontId="24" fillId="7" borderId="0" xfId="2" applyFont="1" applyFill="1"/>
    <xf numFmtId="0" fontId="6" fillId="4" borderId="3" xfId="2" applyFill="1" applyBorder="1" applyAlignment="1">
      <alignment horizontal="center"/>
    </xf>
    <xf numFmtId="0" fontId="6" fillId="4" borderId="31" xfId="2" quotePrefix="1" applyFill="1" applyBorder="1"/>
    <xf numFmtId="0" fontId="6" fillId="4" borderId="25" xfId="2" applyFill="1" applyBorder="1"/>
    <xf numFmtId="0" fontId="6" fillId="4" borderId="28" xfId="2" applyFill="1" applyBorder="1"/>
    <xf numFmtId="0" fontId="6" fillId="4" borderId="29" xfId="2" applyFill="1" applyBorder="1"/>
    <xf numFmtId="0" fontId="22" fillId="4" borderId="28" xfId="2" applyFont="1" applyFill="1" applyBorder="1"/>
    <xf numFmtId="0" fontId="22" fillId="4" borderId="29" xfId="2" quotePrefix="1" applyFont="1" applyFill="1" applyBorder="1"/>
    <xf numFmtId="0" fontId="6" fillId="4" borderId="32" xfId="2" applyFill="1" applyBorder="1"/>
    <xf numFmtId="0" fontId="18" fillId="0" borderId="1" xfId="5" applyFont="1" applyBorder="1" applyAlignment="1">
      <alignment horizontal="center" vertical="center"/>
    </xf>
    <xf numFmtId="0" fontId="18" fillId="0" borderId="3" xfId="5" applyFont="1" applyBorder="1" applyAlignment="1">
      <alignment horizontal="center" vertical="center"/>
    </xf>
    <xf numFmtId="0" fontId="18" fillId="0" borderId="1" xfId="5" applyFont="1" applyBorder="1" applyAlignment="1">
      <alignment vertical="center"/>
    </xf>
    <xf numFmtId="0" fontId="18" fillId="0" borderId="3" xfId="5" applyFont="1" applyBorder="1" applyAlignment="1">
      <alignment vertical="center"/>
    </xf>
    <xf numFmtId="0" fontId="18" fillId="0" borderId="4" xfId="5" applyFont="1" applyBorder="1" applyAlignment="1">
      <alignment vertical="center"/>
    </xf>
    <xf numFmtId="0" fontId="18" fillId="0" borderId="5" xfId="5" applyFont="1" applyBorder="1" applyAlignment="1">
      <alignment vertical="center"/>
    </xf>
    <xf numFmtId="178" fontId="17" fillId="0" borderId="15" xfId="5" applyNumberFormat="1" applyFont="1" applyBorder="1"/>
    <xf numFmtId="0" fontId="46" fillId="0" borderId="0" xfId="9" applyFont="1" applyAlignment="1">
      <alignment vertical="center"/>
    </xf>
    <xf numFmtId="0" fontId="47" fillId="0" borderId="0" xfId="9" applyFont="1" applyAlignment="1">
      <alignment vertical="center"/>
    </xf>
    <xf numFmtId="0" fontId="46" fillId="0" borderId="0" xfId="9" applyFont="1" applyAlignment="1">
      <alignment horizontal="center" vertical="center"/>
    </xf>
    <xf numFmtId="0" fontId="47" fillId="0" borderId="0" xfId="9" applyFont="1" applyAlignment="1">
      <alignment horizontal="center" vertical="center"/>
    </xf>
    <xf numFmtId="0" fontId="46" fillId="0" borderId="0" xfId="9" quotePrefix="1" applyFont="1" applyAlignment="1">
      <alignment horizontal="center" vertical="center"/>
    </xf>
    <xf numFmtId="0" fontId="48" fillId="0" borderId="0" xfId="9" applyFont="1" applyAlignment="1">
      <alignment horizontal="center" vertical="center"/>
    </xf>
    <xf numFmtId="0" fontId="48" fillId="0" borderId="0" xfId="9" applyFont="1" applyAlignment="1">
      <alignment horizontal="center" vertical="center" shrinkToFit="1"/>
    </xf>
    <xf numFmtId="0" fontId="48" fillId="0" borderId="0" xfId="9" quotePrefix="1" applyFont="1" applyAlignment="1">
      <alignment horizontal="center" vertical="center"/>
    </xf>
    <xf numFmtId="0" fontId="46" fillId="0" borderId="0" xfId="9" applyFont="1" applyAlignment="1">
      <alignment horizontal="right" vertical="center"/>
    </xf>
    <xf numFmtId="0" fontId="46" fillId="0" borderId="0" xfId="9" applyFont="1" applyAlignment="1">
      <alignment horizontal="left" vertical="center"/>
    </xf>
    <xf numFmtId="0" fontId="51" fillId="0" borderId="90" xfId="9" applyFont="1" applyBorder="1" applyAlignment="1">
      <alignment horizontal="center" vertical="center"/>
    </xf>
    <xf numFmtId="0" fontId="51" fillId="0" borderId="90" xfId="9" quotePrefix="1" applyFont="1" applyBorder="1" applyAlignment="1">
      <alignment horizontal="center" vertical="center"/>
    </xf>
    <xf numFmtId="0" fontId="53" fillId="9" borderId="90" xfId="9" quotePrefix="1" applyFont="1" applyFill="1" applyBorder="1" applyAlignment="1">
      <alignment horizontal="center" vertical="center"/>
    </xf>
    <xf numFmtId="0" fontId="52" fillId="0" borderId="90" xfId="9" applyFont="1" applyBorder="1" applyAlignment="1">
      <alignment horizontal="center" vertical="center" shrinkToFit="1"/>
    </xf>
    <xf numFmtId="0" fontId="52" fillId="0" borderId="0" xfId="9" applyFont="1" applyAlignment="1">
      <alignment horizontal="center" vertical="center"/>
    </xf>
    <xf numFmtId="0" fontId="51" fillId="0" borderId="0" xfId="9" quotePrefix="1" applyFont="1" applyAlignment="1">
      <alignment horizontal="center" vertical="center"/>
    </xf>
    <xf numFmtId="0" fontId="46" fillId="0" borderId="0" xfId="9" quotePrefix="1" applyFont="1" applyAlignment="1">
      <alignment horizontal="center" vertical="center" shrinkToFit="1"/>
    </xf>
    <xf numFmtId="0" fontId="46" fillId="0" borderId="0" xfId="10" applyFont="1" applyAlignment="1">
      <alignment horizontal="center" vertical="center"/>
    </xf>
    <xf numFmtId="0" fontId="51" fillId="0" borderId="90" xfId="9" applyFont="1" applyBorder="1" applyAlignment="1">
      <alignment horizontal="center" vertical="center" shrinkToFit="1"/>
    </xf>
    <xf numFmtId="0" fontId="53" fillId="9" borderId="90" xfId="9" applyFont="1" applyFill="1" applyBorder="1" applyAlignment="1">
      <alignment horizontal="center" vertical="center"/>
    </xf>
    <xf numFmtId="0" fontId="45" fillId="0" borderId="0" xfId="9"/>
    <xf numFmtId="183" fontId="27" fillId="5" borderId="55" xfId="2" applyNumberFormat="1" applyFont="1" applyFill="1" applyBorder="1"/>
    <xf numFmtId="0" fontId="27" fillId="0" borderId="27" xfId="2" quotePrefix="1" applyFont="1" applyBorder="1"/>
    <xf numFmtId="0" fontId="27" fillId="0" borderId="25" xfId="2" applyFont="1" applyBorder="1"/>
    <xf numFmtId="0" fontId="27" fillId="0" borderId="25" xfId="2" quotePrefix="1" applyFont="1" applyBorder="1"/>
    <xf numFmtId="0" fontId="27" fillId="4" borderId="29" xfId="2" quotePrefix="1" applyFont="1" applyFill="1" applyBorder="1"/>
    <xf numFmtId="0" fontId="27" fillId="4" borderId="0" xfId="2" applyFont="1" applyFill="1"/>
    <xf numFmtId="0" fontId="27" fillId="0" borderId="4" xfId="2" applyFont="1" applyBorder="1"/>
    <xf numFmtId="0" fontId="27" fillId="5" borderId="49" xfId="2" applyFont="1" applyFill="1" applyBorder="1" applyAlignment="1">
      <alignment horizontal="center"/>
    </xf>
    <xf numFmtId="0" fontId="27" fillId="0" borderId="0" xfId="2" applyFont="1"/>
    <xf numFmtId="0" fontId="6" fillId="5" borderId="6" xfId="2" applyFill="1" applyBorder="1" applyAlignment="1">
      <alignment vertical="center"/>
    </xf>
    <xf numFmtId="0" fontId="32" fillId="5" borderId="3" xfId="2" applyFont="1" applyFill="1" applyBorder="1" applyAlignment="1">
      <alignment horizontal="center" vertical="center"/>
    </xf>
    <xf numFmtId="0" fontId="6" fillId="0" borderId="56" xfId="8" applyBorder="1" applyAlignment="1">
      <alignment horizontal="center" vertical="center"/>
    </xf>
    <xf numFmtId="0" fontId="6" fillId="0" borderId="35" xfId="8" applyBorder="1" applyAlignment="1">
      <alignment horizontal="center" vertical="center"/>
    </xf>
    <xf numFmtId="179" fontId="6" fillId="4" borderId="44" xfId="2" applyNumberFormat="1" applyFill="1" applyBorder="1" applyAlignment="1">
      <alignment vertical="center"/>
    </xf>
    <xf numFmtId="179" fontId="6" fillId="4" borderId="57" xfId="2" applyNumberFormat="1" applyFill="1" applyBorder="1" applyAlignment="1">
      <alignment vertical="center"/>
    </xf>
    <xf numFmtId="179" fontId="6" fillId="0" borderId="1" xfId="2" applyNumberFormat="1" applyBorder="1" applyAlignment="1">
      <alignment vertical="center"/>
    </xf>
    <xf numFmtId="179" fontId="6" fillId="0" borderId="32" xfId="2" applyNumberFormat="1" applyBorder="1" applyAlignment="1">
      <alignment vertical="center"/>
    </xf>
    <xf numFmtId="179" fontId="6" fillId="0" borderId="57" xfId="2" applyNumberFormat="1" applyBorder="1" applyAlignment="1">
      <alignment vertical="center"/>
    </xf>
    <xf numFmtId="179" fontId="6" fillId="0" borderId="5" xfId="2" applyNumberFormat="1" applyBorder="1" applyAlignment="1">
      <alignment vertical="center"/>
    </xf>
    <xf numFmtId="180" fontId="41" fillId="0" borderId="58" xfId="2" applyNumberFormat="1" applyFont="1" applyBorder="1" applyAlignment="1">
      <alignment vertical="center"/>
    </xf>
    <xf numFmtId="180" fontId="6" fillId="0" borderId="32" xfId="2" applyNumberFormat="1" applyBorder="1" applyAlignment="1">
      <alignment vertical="center"/>
    </xf>
    <xf numFmtId="180" fontId="6" fillId="0" borderId="59" xfId="2" applyNumberFormat="1" applyBorder="1" applyAlignment="1">
      <alignment vertical="center"/>
    </xf>
    <xf numFmtId="180" fontId="6" fillId="5" borderId="65" xfId="2" applyNumberFormat="1" applyFill="1" applyBorder="1" applyAlignment="1">
      <alignment vertical="center"/>
    </xf>
    <xf numFmtId="180" fontId="6" fillId="0" borderId="60" xfId="2" applyNumberFormat="1" applyBorder="1" applyAlignment="1">
      <alignment vertical="center"/>
    </xf>
    <xf numFmtId="179" fontId="6" fillId="4" borderId="61" xfId="2" applyNumberFormat="1" applyFill="1" applyBorder="1" applyAlignment="1">
      <alignment vertical="center"/>
    </xf>
    <xf numFmtId="182" fontId="6" fillId="5" borderId="42" xfId="2" applyNumberFormat="1" applyFill="1" applyBorder="1" applyAlignment="1">
      <alignment vertical="center"/>
    </xf>
    <xf numFmtId="182" fontId="6" fillId="5" borderId="6" xfId="2" applyNumberFormat="1" applyFill="1" applyBorder="1" applyAlignment="1">
      <alignment vertical="center"/>
    </xf>
    <xf numFmtId="181" fontId="6" fillId="5" borderId="56" xfId="2" applyNumberFormat="1" applyFill="1" applyBorder="1" applyAlignment="1">
      <alignment vertical="center"/>
    </xf>
    <xf numFmtId="184" fontId="6" fillId="5" borderId="62" xfId="2" applyNumberFormat="1" applyFill="1" applyBorder="1" applyAlignment="1">
      <alignment vertical="center"/>
    </xf>
    <xf numFmtId="182" fontId="6" fillId="5" borderId="56" xfId="2" applyNumberFormat="1" applyFill="1" applyBorder="1" applyAlignment="1">
      <alignment vertical="center"/>
    </xf>
    <xf numFmtId="180" fontId="6" fillId="5" borderId="32" xfId="2" applyNumberFormat="1" applyFill="1" applyBorder="1" applyAlignment="1">
      <alignment vertical="center"/>
    </xf>
    <xf numFmtId="183" fontId="27" fillId="5" borderId="63" xfId="2" applyNumberFormat="1" applyFont="1" applyFill="1" applyBorder="1" applyAlignment="1">
      <alignment vertical="center"/>
    </xf>
    <xf numFmtId="183" fontId="31" fillId="0" borderId="36" xfId="2" applyNumberFormat="1" applyFont="1" applyBorder="1" applyAlignment="1">
      <alignment vertical="center"/>
    </xf>
    <xf numFmtId="0" fontId="6" fillId="0" borderId="0" xfId="2" applyAlignment="1">
      <alignment vertical="center"/>
    </xf>
    <xf numFmtId="0" fontId="6" fillId="4" borderId="1" xfId="2" applyFill="1" applyBorder="1" applyAlignment="1">
      <alignment vertical="center"/>
    </xf>
    <xf numFmtId="0" fontId="6" fillId="5" borderId="3" xfId="2" applyFill="1" applyBorder="1" applyAlignment="1">
      <alignment horizontal="center" vertical="center"/>
    </xf>
    <xf numFmtId="179" fontId="6" fillId="4" borderId="34" xfId="2" applyNumberFormat="1" applyFill="1" applyBorder="1" applyAlignment="1">
      <alignment vertical="center"/>
    </xf>
    <xf numFmtId="179" fontId="6" fillId="4" borderId="64" xfId="2" applyNumberFormat="1" applyFill="1" applyBorder="1" applyAlignment="1">
      <alignment vertical="center"/>
    </xf>
    <xf numFmtId="179" fontId="6" fillId="5" borderId="5" xfId="2" applyNumberFormat="1" applyFill="1" applyBorder="1" applyAlignment="1">
      <alignment vertical="center"/>
    </xf>
    <xf numFmtId="179" fontId="6" fillId="4" borderId="4" xfId="2" applyNumberFormat="1" applyFill="1" applyBorder="1" applyAlignment="1">
      <alignment vertical="center"/>
    </xf>
    <xf numFmtId="180" fontId="41" fillId="0" borderId="6" xfId="2" applyNumberFormat="1" applyFont="1" applyBorder="1" applyAlignment="1">
      <alignment vertical="center"/>
    </xf>
    <xf numFmtId="180" fontId="6" fillId="0" borderId="65" xfId="2" applyNumberFormat="1" applyBorder="1" applyAlignment="1">
      <alignment vertical="center"/>
    </xf>
    <xf numFmtId="180" fontId="6" fillId="4" borderId="65" xfId="2" applyNumberFormat="1" applyFill="1" applyBorder="1" applyAlignment="1">
      <alignment vertical="center"/>
    </xf>
    <xf numFmtId="180" fontId="6" fillId="4" borderId="32" xfId="2" applyNumberFormat="1" applyFill="1" applyBorder="1" applyAlignment="1">
      <alignment vertical="center"/>
    </xf>
    <xf numFmtId="182" fontId="6" fillId="0" borderId="42" xfId="2" applyNumberFormat="1" applyBorder="1" applyAlignment="1">
      <alignment vertical="center"/>
    </xf>
    <xf numFmtId="182" fontId="6" fillId="0" borderId="6" xfId="2" applyNumberFormat="1" applyBorder="1" applyAlignment="1">
      <alignment vertical="center"/>
    </xf>
    <xf numFmtId="181" fontId="6" fillId="0" borderId="56" xfId="2" applyNumberFormat="1" applyBorder="1" applyAlignment="1">
      <alignment vertical="center"/>
    </xf>
    <xf numFmtId="184" fontId="6" fillId="0" borderId="62" xfId="2" applyNumberFormat="1" applyBorder="1" applyAlignment="1">
      <alignment vertical="center"/>
    </xf>
    <xf numFmtId="182" fontId="6" fillId="0" borderId="56" xfId="2" applyNumberFormat="1" applyBorder="1" applyAlignment="1">
      <alignment vertical="center"/>
    </xf>
    <xf numFmtId="183" fontId="27" fillId="0" borderId="48" xfId="2" applyNumberFormat="1" applyFont="1" applyBorder="1" applyAlignment="1">
      <alignment vertical="center"/>
    </xf>
    <xf numFmtId="0" fontId="6" fillId="4" borderId="3" xfId="2" applyFill="1" applyBorder="1" applyAlignment="1">
      <alignment horizontal="center" vertical="center"/>
    </xf>
    <xf numFmtId="179" fontId="6" fillId="5" borderId="1" xfId="2" applyNumberFormat="1" applyFill="1" applyBorder="1" applyAlignment="1">
      <alignment vertical="center"/>
    </xf>
    <xf numFmtId="0" fontId="25" fillId="4" borderId="1" xfId="2" applyFont="1" applyFill="1" applyBorder="1" applyAlignment="1">
      <alignment vertical="center"/>
    </xf>
    <xf numFmtId="0" fontId="25" fillId="5" borderId="3" xfId="2" applyFont="1" applyFill="1" applyBorder="1" applyAlignment="1">
      <alignment horizontal="center" vertical="center"/>
    </xf>
    <xf numFmtId="0" fontId="0" fillId="0" borderId="56" xfId="8" applyFont="1" applyBorder="1" applyAlignment="1">
      <alignment horizontal="left" vertical="center"/>
    </xf>
    <xf numFmtId="182" fontId="6" fillId="0" borderId="1" xfId="2" applyNumberFormat="1" applyBorder="1" applyAlignment="1">
      <alignment vertical="center"/>
    </xf>
    <xf numFmtId="179" fontId="6" fillId="2" borderId="4" xfId="2" applyNumberFormat="1" applyFill="1" applyBorder="1" applyAlignment="1">
      <alignment vertical="center"/>
    </xf>
    <xf numFmtId="185" fontId="6" fillId="4" borderId="64" xfId="2" applyNumberFormat="1" applyFill="1" applyBorder="1" applyAlignment="1">
      <alignment vertical="center"/>
    </xf>
    <xf numFmtId="0" fontId="33" fillId="5" borderId="3" xfId="2" applyFont="1" applyFill="1" applyBorder="1" applyAlignment="1">
      <alignment horizontal="center" vertical="center"/>
    </xf>
    <xf numFmtId="180" fontId="6" fillId="4" borderId="66" xfId="2" applyNumberFormat="1" applyFill="1" applyBorder="1" applyAlignment="1">
      <alignment vertical="center"/>
    </xf>
    <xf numFmtId="179" fontId="6" fillId="4" borderId="49" xfId="2" applyNumberFormat="1" applyFill="1" applyBorder="1" applyAlignment="1">
      <alignment vertical="center"/>
    </xf>
    <xf numFmtId="179" fontId="6" fillId="4" borderId="1" xfId="2" applyNumberFormat="1" applyFill="1" applyBorder="1" applyAlignment="1">
      <alignment vertical="center"/>
    </xf>
    <xf numFmtId="179" fontId="6" fillId="4" borderId="5" xfId="2" applyNumberFormat="1" applyFill="1" applyBorder="1" applyAlignment="1">
      <alignment vertical="center"/>
    </xf>
    <xf numFmtId="0" fontId="6" fillId="0" borderId="35" xfId="8" applyBorder="1" applyAlignment="1">
      <alignment horizontal="left" vertical="center"/>
    </xf>
    <xf numFmtId="180" fontId="41" fillId="5" borderId="6" xfId="2" applyNumberFormat="1" applyFont="1" applyFill="1" applyBorder="1" applyAlignment="1">
      <alignment vertical="center"/>
    </xf>
    <xf numFmtId="0" fontId="6" fillId="4" borderId="56" xfId="8" applyFill="1" applyBorder="1" applyAlignment="1">
      <alignment horizontal="center" vertical="center"/>
    </xf>
    <xf numFmtId="0" fontId="6" fillId="4" borderId="35" xfId="8" applyFill="1" applyBorder="1" applyAlignment="1">
      <alignment horizontal="center" vertical="center"/>
    </xf>
    <xf numFmtId="0" fontId="25" fillId="5" borderId="3" xfId="8" applyFont="1" applyFill="1" applyBorder="1" applyAlignment="1">
      <alignment horizontal="center" vertical="center"/>
    </xf>
    <xf numFmtId="0" fontId="27" fillId="0" borderId="56" xfId="8" applyFont="1" applyBorder="1" applyAlignment="1">
      <alignment horizontal="left" vertical="center"/>
    </xf>
    <xf numFmtId="184" fontId="6" fillId="5" borderId="66" xfId="2" applyNumberFormat="1" applyFill="1" applyBorder="1" applyAlignment="1">
      <alignment vertical="center"/>
    </xf>
    <xf numFmtId="179" fontId="6" fillId="4" borderId="39" xfId="2" applyNumberFormat="1" applyFill="1" applyBorder="1" applyAlignment="1">
      <alignment vertical="center"/>
    </xf>
    <xf numFmtId="180" fontId="41" fillId="5" borderId="12" xfId="2" applyNumberFormat="1" applyFont="1" applyFill="1" applyBorder="1" applyAlignment="1">
      <alignment vertical="center"/>
    </xf>
    <xf numFmtId="180" fontId="6" fillId="5" borderId="67" xfId="2" applyNumberFormat="1" applyFill="1" applyBorder="1" applyAlignment="1">
      <alignment vertical="center"/>
    </xf>
    <xf numFmtId="180" fontId="6" fillId="5" borderId="68" xfId="2" applyNumberFormat="1" applyFill="1" applyBorder="1" applyAlignment="1">
      <alignment vertical="center"/>
    </xf>
    <xf numFmtId="180" fontId="6" fillId="5" borderId="0" xfId="2" applyNumberFormat="1" applyFill="1" applyAlignment="1">
      <alignment vertical="center"/>
    </xf>
    <xf numFmtId="180" fontId="6" fillId="5" borderId="69" xfId="2" applyNumberFormat="1" applyFill="1" applyBorder="1" applyAlignment="1">
      <alignment vertical="center"/>
    </xf>
    <xf numFmtId="182" fontId="6" fillId="0" borderId="2" xfId="2" applyNumberFormat="1" applyBorder="1" applyAlignment="1">
      <alignment vertical="center"/>
    </xf>
    <xf numFmtId="181" fontId="6" fillId="0" borderId="70" xfId="2" applyNumberFormat="1" applyBorder="1" applyAlignment="1">
      <alignment vertical="center"/>
    </xf>
    <xf numFmtId="184" fontId="6" fillId="0" borderId="11" xfId="2" applyNumberFormat="1" applyBorder="1" applyAlignment="1">
      <alignment vertical="center"/>
    </xf>
    <xf numFmtId="182" fontId="6" fillId="0" borderId="71" xfId="2" applyNumberFormat="1" applyBorder="1" applyAlignment="1">
      <alignment vertical="center"/>
    </xf>
    <xf numFmtId="182" fontId="6" fillId="0" borderId="70" xfId="2" applyNumberFormat="1" applyBorder="1" applyAlignment="1">
      <alignment vertical="center"/>
    </xf>
    <xf numFmtId="180" fontId="6" fillId="0" borderId="0" xfId="2" applyNumberFormat="1" applyAlignment="1">
      <alignment vertical="center"/>
    </xf>
    <xf numFmtId="183" fontId="27" fillId="0" borderId="72" xfId="2" applyNumberFormat="1" applyFont="1" applyBorder="1" applyAlignment="1">
      <alignment vertical="center"/>
    </xf>
    <xf numFmtId="0" fontId="6" fillId="5" borderId="73" xfId="2" applyFill="1" applyBorder="1" applyAlignment="1">
      <alignment vertical="center"/>
    </xf>
    <xf numFmtId="0" fontId="6" fillId="5" borderId="58" xfId="2" applyFill="1" applyBorder="1" applyAlignment="1">
      <alignment horizontal="center" vertical="center"/>
    </xf>
    <xf numFmtId="0" fontId="6" fillId="5" borderId="73" xfId="2" applyFill="1" applyBorder="1" applyAlignment="1">
      <alignment horizontal="center" vertical="center"/>
    </xf>
    <xf numFmtId="0" fontId="6" fillId="0" borderId="74" xfId="2" applyBorder="1" applyAlignment="1">
      <alignment horizontal="center" vertical="center"/>
    </xf>
    <xf numFmtId="179" fontId="6" fillId="0" borderId="75" xfId="2" applyNumberFormat="1" applyBorder="1" applyAlignment="1">
      <alignment vertical="center"/>
    </xf>
    <xf numFmtId="179" fontId="6" fillId="0" borderId="76" xfId="2" applyNumberFormat="1" applyBorder="1" applyAlignment="1">
      <alignment vertical="center"/>
    </xf>
    <xf numFmtId="179" fontId="6" fillId="0" borderId="73" xfId="2" applyNumberFormat="1" applyBorder="1" applyAlignment="1">
      <alignment vertical="center"/>
    </xf>
    <xf numFmtId="179" fontId="6" fillId="0" borderId="77" xfId="2" applyNumberFormat="1" applyBorder="1" applyAlignment="1">
      <alignment vertical="center"/>
    </xf>
    <xf numFmtId="180" fontId="6" fillId="0" borderId="58" xfId="2" applyNumberFormat="1" applyBorder="1" applyAlignment="1">
      <alignment vertical="center"/>
    </xf>
    <xf numFmtId="179" fontId="6" fillId="0" borderId="78" xfId="2" applyNumberFormat="1" applyBorder="1" applyAlignment="1">
      <alignment vertical="center"/>
    </xf>
    <xf numFmtId="179" fontId="6" fillId="0" borderId="79" xfId="2" applyNumberFormat="1" applyBorder="1" applyAlignment="1">
      <alignment vertical="center"/>
    </xf>
    <xf numFmtId="179" fontId="6" fillId="5" borderId="79" xfId="2" applyNumberFormat="1" applyFill="1" applyBorder="1" applyAlignment="1">
      <alignment vertical="center"/>
    </xf>
    <xf numFmtId="179" fontId="6" fillId="5" borderId="59" xfId="2" applyNumberFormat="1" applyFill="1" applyBorder="1" applyAlignment="1">
      <alignment vertical="center"/>
    </xf>
    <xf numFmtId="179" fontId="6" fillId="5" borderId="60" xfId="2" applyNumberFormat="1" applyFill="1" applyBorder="1" applyAlignment="1">
      <alignment vertical="center"/>
    </xf>
    <xf numFmtId="179" fontId="31" fillId="0" borderId="80" xfId="2" applyNumberFormat="1" applyFont="1" applyBorder="1" applyAlignment="1">
      <alignment vertical="center"/>
    </xf>
    <xf numFmtId="182" fontId="6" fillId="0" borderId="81" xfId="2" applyNumberFormat="1" applyBorder="1" applyAlignment="1">
      <alignment vertical="center"/>
    </xf>
    <xf numFmtId="182" fontId="6" fillId="0" borderId="58" xfId="2" applyNumberFormat="1" applyBorder="1" applyAlignment="1">
      <alignment vertical="center"/>
    </xf>
    <xf numFmtId="181" fontId="31" fillId="0" borderId="82" xfId="2" applyNumberFormat="1" applyFont="1" applyBorder="1" applyAlignment="1">
      <alignment vertical="center"/>
    </xf>
    <xf numFmtId="184" fontId="6" fillId="0" borderId="83" xfId="2" applyNumberFormat="1" applyBorder="1" applyAlignment="1">
      <alignment vertical="center"/>
    </xf>
    <xf numFmtId="182" fontId="31" fillId="0" borderId="82" xfId="2" applyNumberFormat="1" applyFont="1" applyBorder="1" applyAlignment="1">
      <alignment vertical="center"/>
    </xf>
    <xf numFmtId="180" fontId="6" fillId="0" borderId="76" xfId="2" applyNumberFormat="1" applyBorder="1" applyAlignment="1">
      <alignment vertical="center"/>
    </xf>
    <xf numFmtId="181" fontId="31" fillId="0" borderId="73" xfId="2" applyNumberFormat="1" applyFont="1" applyBorder="1" applyAlignment="1">
      <alignment vertical="center"/>
    </xf>
    <xf numFmtId="180" fontId="6" fillId="0" borderId="84" xfId="2" applyNumberFormat="1" applyBorder="1" applyAlignment="1">
      <alignment vertical="center"/>
    </xf>
    <xf numFmtId="183" fontId="27" fillId="0" borderId="84" xfId="2" applyNumberFormat="1" applyFont="1" applyBorder="1" applyAlignment="1">
      <alignment vertical="center"/>
    </xf>
    <xf numFmtId="183" fontId="31" fillId="0" borderId="81" xfId="2" applyNumberFormat="1" applyFont="1" applyBorder="1" applyAlignment="1">
      <alignment vertical="center"/>
    </xf>
    <xf numFmtId="0" fontId="6" fillId="0" borderId="52" xfId="2" applyBorder="1" applyAlignment="1">
      <alignment vertical="center"/>
    </xf>
    <xf numFmtId="0" fontId="6" fillId="0" borderId="52" xfId="2" applyBorder="1" applyAlignment="1">
      <alignment horizontal="center" vertical="center"/>
    </xf>
    <xf numFmtId="0" fontId="37" fillId="0" borderId="52" xfId="2" applyFont="1" applyBorder="1" applyAlignment="1">
      <alignment vertical="center"/>
    </xf>
    <xf numFmtId="0" fontId="23" fillId="5" borderId="52" xfId="2" applyFont="1" applyFill="1" applyBorder="1" applyAlignment="1">
      <alignment vertical="center"/>
    </xf>
    <xf numFmtId="0" fontId="23" fillId="0" borderId="52" xfId="2" applyFont="1" applyBorder="1" applyAlignment="1">
      <alignment vertical="center"/>
    </xf>
    <xf numFmtId="0" fontId="27" fillId="0" borderId="52" xfId="2" applyFont="1" applyBorder="1" applyAlignment="1">
      <alignment vertical="center"/>
    </xf>
    <xf numFmtId="186" fontId="27" fillId="5" borderId="6" xfId="8" applyNumberFormat="1" applyFont="1" applyFill="1" applyBorder="1" applyAlignment="1">
      <alignment vertical="center"/>
    </xf>
    <xf numFmtId="0" fontId="32" fillId="5" borderId="3" xfId="8" applyFont="1" applyFill="1" applyBorder="1" applyAlignment="1">
      <alignment horizontal="center" vertical="center"/>
    </xf>
    <xf numFmtId="0" fontId="6" fillId="0" borderId="88" xfId="8" applyBorder="1" applyAlignment="1">
      <alignment horizontal="center" vertical="center"/>
    </xf>
    <xf numFmtId="0" fontId="6" fillId="0" borderId="0" xfId="8" applyAlignment="1">
      <alignment horizontal="center" vertical="center"/>
    </xf>
    <xf numFmtId="179" fontId="6" fillId="5" borderId="29" xfId="2" applyNumberFormat="1" applyFill="1" applyBorder="1" applyAlignment="1">
      <alignment vertical="center"/>
    </xf>
    <xf numFmtId="179" fontId="6" fillId="5" borderId="32" xfId="2" applyNumberFormat="1" applyFill="1" applyBorder="1" applyAlignment="1">
      <alignment vertical="center"/>
    </xf>
    <xf numFmtId="180" fontId="6" fillId="5" borderId="6" xfId="2" applyNumberFormat="1" applyFill="1" applyBorder="1" applyAlignment="1">
      <alignment vertical="center"/>
    </xf>
    <xf numFmtId="180" fontId="6" fillId="5" borderId="32" xfId="8" applyNumberFormat="1" applyFill="1" applyBorder="1" applyAlignment="1">
      <alignment vertical="center"/>
    </xf>
    <xf numFmtId="180" fontId="6" fillId="5" borderId="59" xfId="2" applyNumberFormat="1" applyFill="1" applyBorder="1" applyAlignment="1">
      <alignment vertical="center"/>
    </xf>
    <xf numFmtId="180" fontId="6" fillId="5" borderId="85" xfId="2" applyNumberFormat="1" applyFill="1" applyBorder="1" applyAlignment="1">
      <alignment vertical="center"/>
    </xf>
    <xf numFmtId="179" fontId="6" fillId="5" borderId="86" xfId="2" applyNumberFormat="1" applyFill="1" applyBorder="1" applyAlignment="1">
      <alignment vertical="center"/>
    </xf>
    <xf numFmtId="183" fontId="27" fillId="0" borderId="87" xfId="2" applyNumberFormat="1" applyFont="1" applyBorder="1" applyAlignment="1">
      <alignment vertical="center"/>
    </xf>
    <xf numFmtId="183" fontId="31" fillId="0" borderId="71" xfId="2" applyNumberFormat="1" applyFont="1" applyBorder="1" applyAlignment="1">
      <alignment vertical="center"/>
    </xf>
    <xf numFmtId="0" fontId="25" fillId="5" borderId="1" xfId="8" applyFont="1" applyFill="1" applyBorder="1" applyAlignment="1">
      <alignment vertical="center"/>
    </xf>
    <xf numFmtId="0" fontId="6" fillId="0" borderId="89" xfId="8" applyBorder="1" applyAlignment="1">
      <alignment horizontal="center" vertical="center"/>
    </xf>
    <xf numFmtId="183" fontId="31" fillId="0" borderId="33" xfId="2" applyNumberFormat="1" applyFont="1" applyBorder="1" applyAlignment="1">
      <alignment vertical="center"/>
    </xf>
    <xf numFmtId="0" fontId="6" fillId="5" borderId="1" xfId="8" applyFill="1" applyBorder="1" applyAlignment="1">
      <alignment vertical="center"/>
    </xf>
    <xf numFmtId="0" fontId="6" fillId="0" borderId="28" xfId="8" applyBorder="1" applyAlignment="1">
      <alignment horizontal="center" vertical="center"/>
    </xf>
    <xf numFmtId="0" fontId="6" fillId="0" borderId="48" xfId="8" applyBorder="1" applyAlignment="1">
      <alignment horizontal="center" vertical="center"/>
    </xf>
    <xf numFmtId="0" fontId="6" fillId="0" borderId="3" xfId="8" applyBorder="1" applyAlignment="1">
      <alignment vertical="center"/>
    </xf>
    <xf numFmtId="0" fontId="6" fillId="0" borderId="48" xfId="8" applyBorder="1" applyAlignment="1">
      <alignment vertical="center"/>
    </xf>
    <xf numFmtId="0" fontId="6" fillId="0" borderId="3" xfId="8" applyBorder="1" applyAlignment="1">
      <alignment horizontal="center" vertical="center"/>
    </xf>
    <xf numFmtId="0" fontId="6" fillId="0" borderId="1" xfId="8" applyBorder="1" applyAlignment="1">
      <alignment vertical="center"/>
    </xf>
    <xf numFmtId="0" fontId="38" fillId="0" borderId="3" xfId="8" applyFont="1" applyBorder="1" applyAlignment="1">
      <alignment vertical="center"/>
    </xf>
    <xf numFmtId="0" fontId="38" fillId="0" borderId="48" xfId="8" applyFont="1" applyBorder="1" applyAlignment="1">
      <alignment vertical="center"/>
    </xf>
    <xf numFmtId="183" fontId="6" fillId="5" borderId="63" xfId="2" applyNumberFormat="1" applyFill="1" applyBorder="1" applyAlignment="1">
      <alignment vertical="center"/>
    </xf>
    <xf numFmtId="183" fontId="6" fillId="0" borderId="48" xfId="2" applyNumberFormat="1" applyBorder="1" applyAlignment="1">
      <alignment vertical="center"/>
    </xf>
    <xf numFmtId="183" fontId="6" fillId="0" borderId="72" xfId="2" applyNumberFormat="1" applyBorder="1" applyAlignment="1">
      <alignment vertical="center"/>
    </xf>
    <xf numFmtId="183" fontId="6" fillId="0" borderId="84" xfId="2" applyNumberFormat="1" applyBorder="1" applyAlignment="1">
      <alignment vertical="center"/>
    </xf>
    <xf numFmtId="183" fontId="6" fillId="0" borderId="87" xfId="2" applyNumberFormat="1" applyBorder="1" applyAlignment="1">
      <alignment vertical="center"/>
    </xf>
    <xf numFmtId="0" fontId="57" fillId="0" borderId="0" xfId="0" applyFont="1">
      <alignment vertical="center"/>
    </xf>
    <xf numFmtId="0" fontId="58" fillId="0" borderId="0" xfId="0" applyFont="1">
      <alignment vertical="center"/>
    </xf>
    <xf numFmtId="0" fontId="60" fillId="0" borderId="0" xfId="0" applyFont="1">
      <alignment vertical="center"/>
    </xf>
    <xf numFmtId="0" fontId="61" fillId="0" borderId="0" xfId="0" applyFont="1">
      <alignment vertical="center"/>
    </xf>
    <xf numFmtId="187" fontId="60" fillId="0" borderId="0" xfId="0" applyNumberFormat="1" applyFont="1">
      <alignment vertical="center"/>
    </xf>
    <xf numFmtId="20" fontId="60" fillId="0" borderId="0" xfId="0" applyNumberFormat="1" applyFont="1">
      <alignment vertical="center"/>
    </xf>
    <xf numFmtId="187" fontId="60" fillId="0" borderId="0" xfId="0" applyNumberFormat="1" applyFont="1" applyAlignment="1">
      <alignment horizontal="center" vertical="center"/>
    </xf>
    <xf numFmtId="0" fontId="63" fillId="0" borderId="0" xfId="0" applyFont="1" applyAlignment="1">
      <alignment vertical="center" shrinkToFit="1"/>
    </xf>
    <xf numFmtId="187" fontId="63" fillId="0" borderId="0" xfId="0" applyNumberFormat="1" applyFont="1">
      <alignment vertical="center"/>
    </xf>
    <xf numFmtId="0" fontId="63" fillId="0" borderId="0" xfId="0" applyFont="1">
      <alignment vertical="center"/>
    </xf>
    <xf numFmtId="0" fontId="64" fillId="0" borderId="0" xfId="0" applyFont="1">
      <alignment vertical="center"/>
    </xf>
    <xf numFmtId="0" fontId="3" fillId="0" borderId="2" xfId="0" applyFont="1" applyBorder="1" applyAlignment="1">
      <alignment horizontal="center" vertical="center"/>
    </xf>
    <xf numFmtId="0" fontId="3" fillId="0" borderId="3" xfId="0" applyFont="1" applyBorder="1" applyAlignment="1">
      <alignment horizontal="left" vertical="top"/>
    </xf>
    <xf numFmtId="0" fontId="3" fillId="0" borderId="4" xfId="0" applyFont="1" applyBorder="1" applyAlignment="1">
      <alignment horizontal="left" vertical="top"/>
    </xf>
    <xf numFmtId="0" fontId="3" fillId="0" borderId="5" xfId="0" applyFont="1" applyBorder="1" applyAlignment="1">
      <alignment horizontal="left" vertical="top"/>
    </xf>
    <xf numFmtId="0" fontId="9" fillId="0" borderId="1" xfId="0" applyFont="1" applyBorder="1" applyAlignment="1">
      <alignment horizontal="center" vertical="center" wrapText="1"/>
    </xf>
    <xf numFmtId="0" fontId="3" fillId="2" borderId="1" xfId="0" applyNumberFormat="1" applyFont="1" applyFill="1" applyBorder="1" applyAlignment="1">
      <alignment horizontal="center" vertical="center"/>
    </xf>
    <xf numFmtId="0" fontId="3" fillId="0" borderId="3" xfId="0" applyFont="1" applyBorder="1" applyAlignment="1">
      <alignment horizontal="center" vertical="center"/>
    </xf>
    <xf numFmtId="0" fontId="3" fillId="0" borderId="4" xfId="0" applyFont="1" applyBorder="1" applyAlignment="1">
      <alignment horizontal="center" vertical="center"/>
    </xf>
    <xf numFmtId="0" fontId="3" fillId="0" borderId="5" xfId="0" applyFont="1" applyBorder="1" applyAlignment="1">
      <alignment horizontal="center" vertical="center"/>
    </xf>
    <xf numFmtId="0" fontId="3" fillId="0" borderId="1" xfId="0" applyFont="1" applyBorder="1" applyAlignment="1">
      <alignment horizontal="center" vertical="center"/>
    </xf>
    <xf numFmtId="0" fontId="3" fillId="0" borderId="1" xfId="0" applyFont="1" applyBorder="1" applyAlignment="1">
      <alignment horizontal="left" vertical="top" wrapText="1"/>
    </xf>
    <xf numFmtId="0" fontId="3" fillId="0" borderId="1" xfId="0" applyFont="1" applyBorder="1" applyAlignment="1">
      <alignment horizontal="left" vertical="top"/>
    </xf>
    <xf numFmtId="0" fontId="5" fillId="2" borderId="1" xfId="0" applyFont="1" applyFill="1" applyBorder="1" applyAlignment="1">
      <alignment horizontal="center" vertical="center"/>
    </xf>
    <xf numFmtId="0" fontId="5" fillId="0" borderId="1" xfId="0" applyFont="1" applyFill="1" applyBorder="1" applyAlignment="1">
      <alignment horizontal="center" vertical="center"/>
    </xf>
    <xf numFmtId="0" fontId="0" fillId="0" borderId="0" xfId="0" applyAlignment="1">
      <alignment horizontal="left" vertical="center"/>
    </xf>
    <xf numFmtId="0" fontId="10" fillId="0" borderId="0" xfId="0" applyFont="1" applyAlignment="1">
      <alignment horizontal="left" vertical="center"/>
    </xf>
    <xf numFmtId="0" fontId="46" fillId="0" borderId="0" xfId="9" applyFont="1" applyAlignment="1">
      <alignment horizontal="left" vertical="center" wrapText="1"/>
    </xf>
    <xf numFmtId="0" fontId="46" fillId="0" borderId="0" xfId="9" applyFont="1" applyAlignment="1">
      <alignment horizontal="left" wrapText="1"/>
    </xf>
    <xf numFmtId="0" fontId="48" fillId="0" borderId="0" xfId="9" applyFont="1" applyAlignment="1">
      <alignment horizontal="center" vertical="center"/>
    </xf>
    <xf numFmtId="0" fontId="56" fillId="0" borderId="0" xfId="9" quotePrefix="1" applyFont="1" applyAlignment="1">
      <alignment horizontal="center" vertical="center"/>
    </xf>
    <xf numFmtId="0" fontId="22" fillId="0" borderId="0" xfId="9" applyFont="1" applyAlignment="1">
      <alignment horizontal="left" vertical="center" wrapText="1"/>
    </xf>
    <xf numFmtId="0" fontId="47" fillId="0" borderId="0" xfId="9" applyFont="1" applyAlignment="1">
      <alignment horizontal="left" vertical="center" wrapText="1"/>
    </xf>
    <xf numFmtId="0" fontId="18" fillId="0" borderId="0" xfId="5" applyFont="1" applyAlignment="1">
      <alignment horizontal="left" vertical="top" wrapText="1"/>
    </xf>
    <xf numFmtId="0" fontId="17" fillId="0" borderId="2" xfId="5" applyFont="1" applyBorder="1" applyAlignment="1">
      <alignment horizontal="center" vertical="center"/>
    </xf>
    <xf numFmtId="0" fontId="17" fillId="0" borderId="6" xfId="5" applyFont="1" applyBorder="1" applyAlignment="1">
      <alignment horizontal="center" vertical="center"/>
    </xf>
    <xf numFmtId="0" fontId="17" fillId="0" borderId="10" xfId="5" applyFont="1" applyBorder="1"/>
    <xf numFmtId="0" fontId="17" fillId="0" borderId="0" xfId="5" applyFont="1"/>
    <xf numFmtId="0" fontId="17" fillId="3" borderId="2" xfId="5" applyFont="1" applyFill="1" applyBorder="1" applyAlignment="1">
      <alignment horizontal="center" vertical="center"/>
    </xf>
    <xf numFmtId="0" fontId="17" fillId="3" borderId="6" xfId="5" applyFont="1" applyFill="1" applyBorder="1" applyAlignment="1">
      <alignment horizontal="center" vertical="center"/>
    </xf>
    <xf numFmtId="0" fontId="18" fillId="0" borderId="2" xfId="5" applyFont="1" applyBorder="1" applyAlignment="1">
      <alignment horizontal="center" vertical="center"/>
    </xf>
    <xf numFmtId="0" fontId="18" fillId="0" borderId="6" xfId="5" applyFont="1" applyBorder="1" applyAlignment="1">
      <alignment horizontal="center" vertical="center"/>
    </xf>
    <xf numFmtId="0" fontId="18" fillId="0" borderId="12" xfId="5" applyFont="1" applyBorder="1" applyAlignment="1">
      <alignment horizontal="center" vertical="center"/>
    </xf>
    <xf numFmtId="0" fontId="18" fillId="0" borderId="2" xfId="5" applyFont="1" applyBorder="1" applyAlignment="1">
      <alignment horizontal="center" vertical="center" wrapText="1"/>
    </xf>
    <xf numFmtId="0" fontId="18" fillId="0" borderId="6" xfId="5" applyFont="1" applyBorder="1" applyAlignment="1">
      <alignment horizontal="center" vertical="center" wrapText="1"/>
    </xf>
    <xf numFmtId="0" fontId="18" fillId="0" borderId="7" xfId="5" applyFont="1" applyBorder="1" applyAlignment="1">
      <alignment horizontal="center" vertical="center" wrapText="1"/>
    </xf>
    <xf numFmtId="0" fontId="14" fillId="0" borderId="9" xfId="5" applyBorder="1" applyAlignment="1">
      <alignment horizontal="center" vertical="center"/>
    </xf>
    <xf numFmtId="0" fontId="14" fillId="0" borderId="10" xfId="5" applyBorder="1" applyAlignment="1">
      <alignment horizontal="center" vertical="center"/>
    </xf>
    <xf numFmtId="0" fontId="14" fillId="0" borderId="11" xfId="5" applyBorder="1" applyAlignment="1">
      <alignment horizontal="center" vertical="center"/>
    </xf>
    <xf numFmtId="0" fontId="14" fillId="0" borderId="13" xfId="5" applyBorder="1" applyAlignment="1">
      <alignment horizontal="center" vertical="center"/>
    </xf>
    <xf numFmtId="0" fontId="14" fillId="0" borderId="15" xfId="5" applyBorder="1" applyAlignment="1">
      <alignment horizontal="center" vertical="center"/>
    </xf>
    <xf numFmtId="0" fontId="18" fillId="0" borderId="3" xfId="5" applyFont="1" applyBorder="1" applyAlignment="1">
      <alignment horizontal="center"/>
    </xf>
    <xf numFmtId="0" fontId="18" fillId="0" borderId="5" xfId="5" applyFont="1" applyBorder="1" applyAlignment="1">
      <alignment horizontal="center"/>
    </xf>
    <xf numFmtId="0" fontId="18" fillId="0" borderId="0" xfId="5" applyFont="1"/>
    <xf numFmtId="0" fontId="17" fillId="0" borderId="2" xfId="5" applyFont="1" applyBorder="1" applyAlignment="1">
      <alignment horizontal="center" vertical="center" wrapText="1"/>
    </xf>
    <xf numFmtId="0" fontId="17" fillId="0" borderId="6" xfId="5" applyFont="1" applyBorder="1" applyAlignment="1">
      <alignment horizontal="center" vertical="center" wrapText="1"/>
    </xf>
    <xf numFmtId="0" fontId="18" fillId="0" borderId="26" xfId="5" applyFont="1" applyBorder="1" applyAlignment="1">
      <alignment horizontal="center" vertical="center"/>
    </xf>
    <xf numFmtId="0" fontId="18" fillId="0" borderId="27" xfId="5" applyFont="1" applyBorder="1" applyAlignment="1">
      <alignment horizontal="center" vertical="center"/>
    </xf>
    <xf numFmtId="0" fontId="18" fillId="0" borderId="28" xfId="5" applyFont="1" applyBorder="1" applyAlignment="1">
      <alignment horizontal="center" vertical="center"/>
    </xf>
    <xf numFmtId="0" fontId="18" fillId="0" borderId="29" xfId="5" applyFont="1" applyBorder="1" applyAlignment="1">
      <alignment horizontal="center" vertical="center"/>
    </xf>
    <xf numFmtId="0" fontId="17" fillId="0" borderId="12" xfId="5" applyFont="1" applyBorder="1" applyAlignment="1">
      <alignment horizontal="center" vertical="center"/>
    </xf>
    <xf numFmtId="0" fontId="17" fillId="0" borderId="14" xfId="5" applyFont="1" applyBorder="1"/>
    <xf numFmtId="0" fontId="17" fillId="3" borderId="2" xfId="5" applyFont="1" applyFill="1" applyBorder="1" applyAlignment="1">
      <alignment horizontal="center" vertical="center" wrapText="1"/>
    </xf>
    <xf numFmtId="0" fontId="18" fillId="0" borderId="0" xfId="5" applyFont="1" applyAlignment="1">
      <alignment horizontal="left" wrapText="1"/>
    </xf>
    <xf numFmtId="0" fontId="18" fillId="0" borderId="0" xfId="5" applyFont="1" applyAlignment="1">
      <alignment horizontal="center" vertical="center" wrapText="1"/>
    </xf>
    <xf numFmtId="0" fontId="17" fillId="3" borderId="12" xfId="5" applyFont="1" applyFill="1" applyBorder="1" applyAlignment="1">
      <alignment horizontal="center" vertical="center"/>
    </xf>
    <xf numFmtId="0" fontId="18" fillId="0" borderId="3" xfId="5" applyFont="1" applyBorder="1" applyAlignment="1">
      <alignment horizontal="center" vertical="center" wrapText="1"/>
    </xf>
    <xf numFmtId="0" fontId="18" fillId="0" borderId="4" xfId="5" applyFont="1" applyBorder="1" applyAlignment="1">
      <alignment horizontal="center" vertical="center" wrapText="1"/>
    </xf>
    <xf numFmtId="0" fontId="18" fillId="0" borderId="5" xfId="5" applyFont="1" applyBorder="1" applyAlignment="1">
      <alignment horizontal="center" vertical="center" wrapText="1"/>
    </xf>
    <xf numFmtId="0" fontId="6" fillId="0" borderId="0" xfId="2" applyAlignment="1">
      <alignment horizontal="center"/>
    </xf>
    <xf numFmtId="0" fontId="27" fillId="4" borderId="3" xfId="8" applyFont="1" applyFill="1" applyBorder="1" applyAlignment="1">
      <alignment horizontal="center" vertical="center"/>
    </xf>
    <xf numFmtId="0" fontId="27" fillId="4" borderId="35" xfId="8" applyFont="1" applyFill="1" applyBorder="1" applyAlignment="1">
      <alignment horizontal="center" vertical="center"/>
    </xf>
    <xf numFmtId="0" fontId="27" fillId="0" borderId="3" xfId="8" applyFont="1" applyBorder="1" applyAlignment="1">
      <alignment horizontal="center" vertical="center"/>
    </xf>
    <xf numFmtId="0" fontId="27" fillId="0" borderId="35" xfId="8" applyFont="1" applyBorder="1" applyAlignment="1">
      <alignment horizontal="center" vertical="center"/>
    </xf>
    <xf numFmtId="0" fontId="6" fillId="7" borderId="28" xfId="8" applyFill="1" applyBorder="1" applyAlignment="1">
      <alignment horizontal="center"/>
    </xf>
    <xf numFmtId="0" fontId="6" fillId="7" borderId="62" xfId="8" applyFill="1" applyBorder="1" applyAlignment="1">
      <alignment horizontal="center"/>
    </xf>
    <xf numFmtId="0" fontId="6" fillId="4" borderId="1" xfId="2" applyFill="1" applyBorder="1" applyAlignment="1">
      <alignment horizontal="center"/>
    </xf>
    <xf numFmtId="0" fontId="6" fillId="0" borderId="3" xfId="2" applyBorder="1" applyAlignment="1">
      <alignment horizontal="center"/>
    </xf>
    <xf numFmtId="0" fontId="6" fillId="0" borderId="5" xfId="2" applyBorder="1" applyAlignment="1">
      <alignment horizontal="center"/>
    </xf>
    <xf numFmtId="14" fontId="6" fillId="0" borderId="3" xfId="2" quotePrefix="1" applyNumberFormat="1" applyBorder="1" applyAlignment="1">
      <alignment horizontal="center"/>
    </xf>
    <xf numFmtId="14" fontId="6" fillId="0" borderId="5" xfId="2" quotePrefix="1" applyNumberFormat="1" applyBorder="1" applyAlignment="1">
      <alignment horizontal="center"/>
    </xf>
    <xf numFmtId="0" fontId="6" fillId="0" borderId="36" xfId="2" applyBorder="1" applyAlignment="1">
      <alignment horizontal="center" vertical="center"/>
    </xf>
    <xf numFmtId="0" fontId="6" fillId="0" borderId="42" xfId="2" applyBorder="1" applyAlignment="1">
      <alignment horizontal="center" vertical="center"/>
    </xf>
    <xf numFmtId="0" fontId="6" fillId="0" borderId="2" xfId="2" applyBorder="1" applyAlignment="1">
      <alignment horizontal="center"/>
    </xf>
    <xf numFmtId="0" fontId="6" fillId="0" borderId="12" xfId="2" applyBorder="1" applyAlignment="1">
      <alignment horizontal="center"/>
    </xf>
    <xf numFmtId="0" fontId="6" fillId="5" borderId="26" xfId="2" applyFill="1" applyBorder="1" applyAlignment="1">
      <alignment horizontal="center"/>
    </xf>
    <xf numFmtId="0" fontId="6" fillId="5" borderId="41" xfId="2" applyFill="1" applyBorder="1" applyAlignment="1">
      <alignment horizontal="center"/>
    </xf>
    <xf numFmtId="0" fontId="6" fillId="5" borderId="30" xfId="2" applyFill="1" applyBorder="1" applyAlignment="1">
      <alignment horizontal="center"/>
    </xf>
    <xf numFmtId="0" fontId="22" fillId="0" borderId="3" xfId="2" applyFont="1" applyBorder="1" applyAlignment="1">
      <alignment horizontal="center"/>
    </xf>
    <xf numFmtId="0" fontId="22" fillId="0" borderId="5" xfId="2" applyFont="1" applyBorder="1" applyAlignment="1">
      <alignment horizontal="center"/>
    </xf>
    <xf numFmtId="0" fontId="6" fillId="0" borderId="1" xfId="2" applyBorder="1" applyAlignment="1">
      <alignment horizontal="center"/>
    </xf>
    <xf numFmtId="0" fontId="22" fillId="0" borderId="0" xfId="2" applyFont="1" applyAlignment="1">
      <alignment horizontal="center"/>
    </xf>
    <xf numFmtId="0" fontId="22" fillId="0" borderId="25" xfId="2" applyFont="1" applyBorder="1" applyAlignment="1">
      <alignment horizontal="center"/>
    </xf>
    <xf numFmtId="0" fontId="0" fillId="0" borderId="28" xfId="8" applyFont="1" applyBorder="1" applyAlignment="1">
      <alignment horizontal="center" vertical="center"/>
    </xf>
    <xf numFmtId="0" fontId="6" fillId="0" borderId="62" xfId="8" applyBorder="1" applyAlignment="1">
      <alignment horizontal="center" vertical="center"/>
    </xf>
    <xf numFmtId="0" fontId="6" fillId="4" borderId="3" xfId="2" applyFill="1" applyBorder="1" applyAlignment="1">
      <alignment horizontal="center"/>
    </xf>
    <xf numFmtId="0" fontId="6" fillId="4" borderId="5" xfId="2" applyFill="1" applyBorder="1" applyAlignment="1">
      <alignment horizontal="center"/>
    </xf>
    <xf numFmtId="14" fontId="6" fillId="4" borderId="3" xfId="2" quotePrefix="1" applyNumberFormat="1" applyFill="1" applyBorder="1" applyAlignment="1">
      <alignment horizontal="center"/>
    </xf>
    <xf numFmtId="14" fontId="6" fillId="4" borderId="5" xfId="2" quotePrefix="1" applyNumberFormat="1" applyFill="1" applyBorder="1" applyAlignment="1">
      <alignment horizontal="center"/>
    </xf>
    <xf numFmtId="0" fontId="62" fillId="0" borderId="0" xfId="0" applyFont="1" applyAlignment="1">
      <alignment horizontal="center" vertical="center" wrapText="1"/>
    </xf>
    <xf numFmtId="0" fontId="62" fillId="0" borderId="0" xfId="0" applyFont="1" applyAlignment="1">
      <alignment horizontal="center" vertical="center"/>
    </xf>
    <xf numFmtId="187" fontId="60" fillId="0" borderId="0" xfId="0" applyNumberFormat="1" applyFont="1" applyAlignment="1">
      <alignment horizontal="center" vertical="center"/>
    </xf>
    <xf numFmtId="0" fontId="60" fillId="0" borderId="0" xfId="0" applyFont="1" applyAlignment="1">
      <alignment horizontal="center" vertical="center" shrinkToFit="1"/>
    </xf>
    <xf numFmtId="0" fontId="60" fillId="0" borderId="0" xfId="0" applyFont="1" applyAlignment="1">
      <alignment horizontal="center" vertical="center"/>
    </xf>
  </cellXfs>
  <cellStyles count="11">
    <cellStyle name="スタイル 1" xfId="1" xr:uid="{AD3F3B9B-B033-4829-ABCD-3616516EAFCB}"/>
    <cellStyle name="パーセント 2" xfId="7" xr:uid="{D50A9D95-B10F-4216-89F2-BBE93F1220EB}"/>
    <cellStyle name="ハイパーリンク 2" xfId="6" xr:uid="{03D59115-B751-4480-9DC8-3B7CA56DD55C}"/>
    <cellStyle name="ハイパーリンク 3 2" xfId="3" xr:uid="{D3A51B05-E382-4C11-8DF9-3AE8345EFE0D}"/>
    <cellStyle name="標準" xfId="0" builtinId="0"/>
    <cellStyle name="標準 2" xfId="4" xr:uid="{3D8EE378-3BD6-48AF-946F-BA112802F996}"/>
    <cellStyle name="標準 2 3 2" xfId="2" xr:uid="{C3C7FCDC-909F-4BBE-9879-EF6529BC43CB}"/>
    <cellStyle name="標準 3" xfId="9" xr:uid="{CFD94264-7C15-475D-B227-54BB74F14CB9}"/>
    <cellStyle name="標準_ATBCブロックフロー (3)" xfId="5" xr:uid="{1798ED4F-AF41-4FAE-BED6-AF2380126B8B}"/>
    <cellStyle name="標準_ATBC製品在庫予定表2013年4～5月度" xfId="8" xr:uid="{AB033989-1D93-4E28-879C-54E61A28A79E}"/>
    <cellStyle name="標準_ﾎﾟﾘｵｰﾙ" xfId="10" xr:uid="{005C464C-A614-4FDC-BE70-7E65E36700AA}"/>
  </cellStyles>
  <dxfs count="237">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2"/>
      </font>
    </dxf>
    <dxf>
      <font>
        <condense val="0"/>
        <extend val="0"/>
        <color indexed="10"/>
      </font>
    </dxf>
    <dxf>
      <font>
        <condense val="0"/>
        <extend val="0"/>
        <color indexed="12"/>
      </font>
    </dxf>
    <dxf>
      <font>
        <condense val="0"/>
        <extend val="0"/>
        <color indexed="12"/>
      </font>
    </dxf>
    <dxf>
      <font>
        <condense val="0"/>
        <extend val="0"/>
        <color indexed="10"/>
      </font>
    </dxf>
    <dxf>
      <font>
        <condense val="0"/>
        <extend val="0"/>
        <color indexed="12"/>
      </font>
    </dxf>
    <dxf>
      <font>
        <condense val="0"/>
        <extend val="0"/>
        <color indexed="12"/>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2"/>
      </font>
    </dxf>
    <dxf>
      <font>
        <condense val="0"/>
        <extend val="0"/>
        <color indexed="10"/>
      </font>
    </dxf>
    <dxf>
      <font>
        <condense val="0"/>
        <extend val="0"/>
        <color indexed="12"/>
      </font>
    </dxf>
    <dxf>
      <font>
        <condense val="0"/>
        <extend val="0"/>
        <color indexed="12"/>
      </font>
    </dxf>
    <dxf>
      <font>
        <condense val="0"/>
        <extend val="0"/>
        <color indexed="10"/>
      </font>
    </dxf>
    <dxf>
      <font>
        <condense val="0"/>
        <extend val="0"/>
        <color indexed="12"/>
      </font>
    </dxf>
    <dxf>
      <font>
        <condense val="0"/>
        <extend val="0"/>
        <color indexed="12"/>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2"/>
      </font>
    </dxf>
    <dxf>
      <font>
        <condense val="0"/>
        <extend val="0"/>
        <color indexed="10"/>
      </font>
    </dxf>
    <dxf>
      <font>
        <condense val="0"/>
        <extend val="0"/>
        <color indexed="12"/>
      </font>
    </dxf>
    <dxf>
      <font>
        <condense val="0"/>
        <extend val="0"/>
        <color indexed="12"/>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0"/>
      </font>
    </dxf>
    <dxf>
      <font>
        <condense val="0"/>
        <extend val="0"/>
        <color indexed="12"/>
      </font>
    </dxf>
    <dxf>
      <font>
        <condense val="0"/>
        <extend val="0"/>
        <color indexed="12"/>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4.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3.xml"/><Relationship Id="rId2" Type="http://schemas.openxmlformats.org/officeDocument/2006/relationships/worksheet" Target="worksheets/sheet2.xml"/><Relationship Id="rId16" Type="http://schemas.openxmlformats.org/officeDocument/2006/relationships/externalLink" Target="externalLinks/externalLink2.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1.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5.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9.emf"/><Relationship Id="rId2" Type="http://schemas.openxmlformats.org/officeDocument/2006/relationships/image" Target="../media/image8.jpeg"/><Relationship Id="rId1" Type="http://schemas.openxmlformats.org/officeDocument/2006/relationships/image" Target="../media/image7.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58.jpg"/><Relationship Id="rId3" Type="http://schemas.openxmlformats.org/officeDocument/2006/relationships/image" Target="cid:dc6d88f7-34b0-46ba-96f7-0e8b2fd3b05b@jpnprd01.prod.outlook.com" TargetMode="External"/><Relationship Id="rId7" Type="http://schemas.openxmlformats.org/officeDocument/2006/relationships/image" Target="cid:688b11ef-f6af-4c8e-9b8e-0ab7b4d19dd5@jpnprd01.prod.outlook.com" TargetMode="External"/><Relationship Id="rId2" Type="http://schemas.openxmlformats.org/officeDocument/2006/relationships/image" Target="../media/image55.jpeg"/><Relationship Id="rId1" Type="http://schemas.openxmlformats.org/officeDocument/2006/relationships/image" Target="../media/image54.emf"/><Relationship Id="rId6" Type="http://schemas.openxmlformats.org/officeDocument/2006/relationships/image" Target="../media/image57.jpeg"/><Relationship Id="rId5" Type="http://schemas.openxmlformats.org/officeDocument/2006/relationships/image" Target="cid:cd818907-8dc4-4451-a7d1-6d3247e99f4d@jpnprd01.prod.outlook.com" TargetMode="External"/><Relationship Id="rId4" Type="http://schemas.openxmlformats.org/officeDocument/2006/relationships/image" Target="../media/image56.jpeg"/></Relationships>
</file>

<file path=xl/drawings/_rels/drawing13.xml.rels><?xml version="1.0" encoding="UTF-8" standalone="yes"?>
<Relationships xmlns="http://schemas.openxmlformats.org/package/2006/relationships"><Relationship Id="rId8" Type="http://schemas.openxmlformats.org/officeDocument/2006/relationships/image" Target="cid:a22a6492-bffc-4ff9-84d9-41ed6dcb4084@jpnprd01.prod.outlook.com" TargetMode="External"/><Relationship Id="rId3" Type="http://schemas.openxmlformats.org/officeDocument/2006/relationships/image" Target="../media/image60.jpeg"/><Relationship Id="rId7" Type="http://schemas.openxmlformats.org/officeDocument/2006/relationships/image" Target="../media/image62.jpeg"/><Relationship Id="rId12" Type="http://schemas.openxmlformats.org/officeDocument/2006/relationships/image" Target="../media/image65.jpeg"/><Relationship Id="rId2" Type="http://schemas.openxmlformats.org/officeDocument/2006/relationships/image" Target="cid:b54e70e4-1a88-459d-a041-b3d1fff9baab@jpnprd01.prod.outlook.com" TargetMode="External"/><Relationship Id="rId1" Type="http://schemas.openxmlformats.org/officeDocument/2006/relationships/image" Target="../media/image59.jpeg"/><Relationship Id="rId6" Type="http://schemas.openxmlformats.org/officeDocument/2006/relationships/image" Target="cid:0008fbee-9e54-481d-a76f-ab38e343f84b@jpnprd01.prod.outlook.com" TargetMode="External"/><Relationship Id="rId11" Type="http://schemas.openxmlformats.org/officeDocument/2006/relationships/image" Target="../media/image64.jpeg"/><Relationship Id="rId5" Type="http://schemas.openxmlformats.org/officeDocument/2006/relationships/image" Target="../media/image61.jpeg"/><Relationship Id="rId10" Type="http://schemas.openxmlformats.org/officeDocument/2006/relationships/image" Target="cid:c507d149-52fe-4233-a8fa-2c7e01d5b497@jpnprd01.prod.outlook.com" TargetMode="External"/><Relationship Id="rId4" Type="http://schemas.openxmlformats.org/officeDocument/2006/relationships/image" Target="cid:bbb933e1-190e-4e18-960f-f1d8f63e2f21@jpnprd01.prod.outlook.com" TargetMode="External"/><Relationship Id="rId9" Type="http://schemas.openxmlformats.org/officeDocument/2006/relationships/image" Target="../media/image63.jpeg"/></Relationships>
</file>

<file path=xl/drawings/_rels/drawing14.xml.rels><?xml version="1.0" encoding="UTF-8" standalone="yes"?>
<Relationships xmlns="http://schemas.openxmlformats.org/package/2006/relationships"><Relationship Id="rId8" Type="http://schemas.openxmlformats.org/officeDocument/2006/relationships/image" Target="cid:0aa04e6e-b7aa-4c4d-a538-ae71a458e65a@jpnprd01.prod.outlook.com" TargetMode="External"/><Relationship Id="rId3" Type="http://schemas.openxmlformats.org/officeDocument/2006/relationships/image" Target="../media/image67.jpeg"/><Relationship Id="rId7" Type="http://schemas.openxmlformats.org/officeDocument/2006/relationships/image" Target="../media/image69.jpeg"/><Relationship Id="rId2" Type="http://schemas.openxmlformats.org/officeDocument/2006/relationships/image" Target="cid:92fc724a-9a94-4b1f-8156-f4d4d9249a13@jpnprd01.prod.outlook.com" TargetMode="External"/><Relationship Id="rId1" Type="http://schemas.openxmlformats.org/officeDocument/2006/relationships/image" Target="../media/image66.jpeg"/><Relationship Id="rId6" Type="http://schemas.openxmlformats.org/officeDocument/2006/relationships/image" Target="cid:6a112ee7-2ff6-4384-a288-526137be7c60@jpnprd01.prod.outlook.com" TargetMode="External"/><Relationship Id="rId5" Type="http://schemas.openxmlformats.org/officeDocument/2006/relationships/image" Target="../media/image68.jpeg"/><Relationship Id="rId10" Type="http://schemas.openxmlformats.org/officeDocument/2006/relationships/image" Target="cid:ff6b2c39-76e0-4cc9-8019-814ecc4125c3@jpnprd01.prod.outlook.com" TargetMode="External"/><Relationship Id="rId4" Type="http://schemas.openxmlformats.org/officeDocument/2006/relationships/image" Target="cid:3693a529-dbd8-4d04-aa35-a949833a6005@jpnprd01.prod.outlook.com" TargetMode="External"/><Relationship Id="rId9" Type="http://schemas.openxmlformats.org/officeDocument/2006/relationships/image" Target="../media/image70.jpeg"/></Relationships>
</file>

<file path=xl/drawings/_rels/drawing2.xml.rels><?xml version="1.0" encoding="UTF-8" standalone="yes"?>
<Relationships xmlns="http://schemas.openxmlformats.org/package/2006/relationships"><Relationship Id="rId1"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5.jpeg"/><Relationship Id="rId7" Type="http://schemas.openxmlformats.org/officeDocument/2006/relationships/image" Target="../media/image19.png"/><Relationship Id="rId2" Type="http://schemas.openxmlformats.org/officeDocument/2006/relationships/image" Target="../media/image14.jpeg"/><Relationship Id="rId1" Type="http://schemas.openxmlformats.org/officeDocument/2006/relationships/image" Target="../media/image13.jpeg"/><Relationship Id="rId6" Type="http://schemas.openxmlformats.org/officeDocument/2006/relationships/image" Target="../media/image18.png"/><Relationship Id="rId5" Type="http://schemas.openxmlformats.org/officeDocument/2006/relationships/image" Target="../media/image17.jpeg"/><Relationship Id="rId4" Type="http://schemas.openxmlformats.org/officeDocument/2006/relationships/image" Target="../media/image16.jpeg"/></Relationships>
</file>

<file path=xl/drawings/_rels/drawing6.xml.rels><?xml version="1.0" encoding="UTF-8" standalone="yes"?>
<Relationships xmlns="http://schemas.openxmlformats.org/package/2006/relationships"><Relationship Id="rId8" Type="http://schemas.openxmlformats.org/officeDocument/2006/relationships/image" Target="../media/image12.jpeg"/><Relationship Id="rId13" Type="http://schemas.openxmlformats.org/officeDocument/2006/relationships/image" Target="../media/image31.jpeg"/><Relationship Id="rId18" Type="http://schemas.openxmlformats.org/officeDocument/2006/relationships/image" Target="../media/image36.png"/><Relationship Id="rId3" Type="http://schemas.openxmlformats.org/officeDocument/2006/relationships/image" Target="../media/image22.jpeg"/><Relationship Id="rId21" Type="http://schemas.openxmlformats.org/officeDocument/2006/relationships/image" Target="../media/image39.png"/><Relationship Id="rId7" Type="http://schemas.openxmlformats.org/officeDocument/2006/relationships/image" Target="../media/image26.jpeg"/><Relationship Id="rId12" Type="http://schemas.openxmlformats.org/officeDocument/2006/relationships/image" Target="../media/image30.jpeg"/><Relationship Id="rId17" Type="http://schemas.openxmlformats.org/officeDocument/2006/relationships/image" Target="../media/image35.png"/><Relationship Id="rId2" Type="http://schemas.openxmlformats.org/officeDocument/2006/relationships/image" Target="../media/image21.jpeg"/><Relationship Id="rId16" Type="http://schemas.openxmlformats.org/officeDocument/2006/relationships/image" Target="../media/image34.jpeg"/><Relationship Id="rId20" Type="http://schemas.openxmlformats.org/officeDocument/2006/relationships/image" Target="../media/image38.png"/><Relationship Id="rId1" Type="http://schemas.openxmlformats.org/officeDocument/2006/relationships/image" Target="../media/image20.jpeg"/><Relationship Id="rId6" Type="http://schemas.openxmlformats.org/officeDocument/2006/relationships/image" Target="../media/image25.jpeg"/><Relationship Id="rId11" Type="http://schemas.openxmlformats.org/officeDocument/2006/relationships/image" Target="../media/image29.jpeg"/><Relationship Id="rId5" Type="http://schemas.openxmlformats.org/officeDocument/2006/relationships/image" Target="../media/image24.jpeg"/><Relationship Id="rId15" Type="http://schemas.openxmlformats.org/officeDocument/2006/relationships/image" Target="../media/image33.jpeg"/><Relationship Id="rId10" Type="http://schemas.openxmlformats.org/officeDocument/2006/relationships/image" Target="../media/image28.jpeg"/><Relationship Id="rId19" Type="http://schemas.openxmlformats.org/officeDocument/2006/relationships/image" Target="../media/image37.png"/><Relationship Id="rId4" Type="http://schemas.openxmlformats.org/officeDocument/2006/relationships/image" Target="../media/image23.jpeg"/><Relationship Id="rId9" Type="http://schemas.openxmlformats.org/officeDocument/2006/relationships/image" Target="../media/image27.jpeg"/><Relationship Id="rId14" Type="http://schemas.openxmlformats.org/officeDocument/2006/relationships/image" Target="../media/image32.jpeg"/><Relationship Id="rId22" Type="http://schemas.openxmlformats.org/officeDocument/2006/relationships/image" Target="../media/image40.png"/></Relationships>
</file>

<file path=xl/drawings/_rels/drawing7.xml.rels><?xml version="1.0" encoding="UTF-8" standalone="yes"?>
<Relationships xmlns="http://schemas.openxmlformats.org/package/2006/relationships"><Relationship Id="rId1" Type="http://schemas.openxmlformats.org/officeDocument/2006/relationships/image" Target="../media/image41.emf"/></Relationships>
</file>

<file path=xl/drawings/_rels/drawing8.xml.rels><?xml version="1.0" encoding="UTF-8" standalone="yes"?>
<Relationships xmlns="http://schemas.openxmlformats.org/package/2006/relationships"><Relationship Id="rId8" Type="http://schemas.openxmlformats.org/officeDocument/2006/relationships/image" Target="../media/image48.jpeg"/><Relationship Id="rId13" Type="http://schemas.openxmlformats.org/officeDocument/2006/relationships/image" Target="../media/image51.png"/><Relationship Id="rId3" Type="http://schemas.openxmlformats.org/officeDocument/2006/relationships/image" Target="../media/image43.png"/><Relationship Id="rId7" Type="http://schemas.openxmlformats.org/officeDocument/2006/relationships/image" Target="../media/image47.jpeg"/><Relationship Id="rId12" Type="http://schemas.openxmlformats.org/officeDocument/2006/relationships/image" Target="../media/image29.jpeg"/><Relationship Id="rId2" Type="http://schemas.openxmlformats.org/officeDocument/2006/relationships/image" Target="../media/image42.png"/><Relationship Id="rId1" Type="http://schemas.openxmlformats.org/officeDocument/2006/relationships/image" Target="../media/image41.emf"/><Relationship Id="rId6" Type="http://schemas.openxmlformats.org/officeDocument/2006/relationships/image" Target="../media/image46.jpeg"/><Relationship Id="rId11" Type="http://schemas.openxmlformats.org/officeDocument/2006/relationships/image" Target="../media/image24.jpeg"/><Relationship Id="rId5" Type="http://schemas.openxmlformats.org/officeDocument/2006/relationships/image" Target="../media/image45.png"/><Relationship Id="rId10" Type="http://schemas.openxmlformats.org/officeDocument/2006/relationships/image" Target="../media/image50.jpeg"/><Relationship Id="rId4" Type="http://schemas.openxmlformats.org/officeDocument/2006/relationships/image" Target="../media/image44.png"/><Relationship Id="rId9" Type="http://schemas.openxmlformats.org/officeDocument/2006/relationships/image" Target="../media/image49.jpeg"/><Relationship Id="rId14" Type="http://schemas.openxmlformats.org/officeDocument/2006/relationships/image" Target="../media/image52.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53.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53.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53.emf"/></Relationships>
</file>

<file path=xl/drawings/drawing1.xml><?xml version="1.0" encoding="utf-8"?>
<xdr:wsDr xmlns:xdr="http://schemas.openxmlformats.org/drawingml/2006/spreadsheetDrawing" xmlns:a="http://schemas.openxmlformats.org/drawingml/2006/main">
  <xdr:twoCellAnchor editAs="oneCell">
    <xdr:from>
      <xdr:col>1</xdr:col>
      <xdr:colOff>34391</xdr:colOff>
      <xdr:row>11</xdr:row>
      <xdr:rowOff>925</xdr:rowOff>
    </xdr:from>
    <xdr:to>
      <xdr:col>3</xdr:col>
      <xdr:colOff>120953</xdr:colOff>
      <xdr:row>17</xdr:row>
      <xdr:rowOff>154238</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5264" y="2167988"/>
          <a:ext cx="1507752" cy="1302361"/>
        </a:xfrm>
        <a:prstGeom prst="rect">
          <a:avLst/>
        </a:prstGeom>
      </xdr:spPr>
    </xdr:pic>
    <xdr:clientData/>
  </xdr:twoCellAnchor>
  <xdr:twoCellAnchor editAs="oneCell">
    <xdr:from>
      <xdr:col>6</xdr:col>
      <xdr:colOff>134316</xdr:colOff>
      <xdr:row>20</xdr:row>
      <xdr:rowOff>65767</xdr:rowOff>
    </xdr:from>
    <xdr:to>
      <xdr:col>8</xdr:col>
      <xdr:colOff>550200</xdr:colOff>
      <xdr:row>27</xdr:row>
      <xdr:rowOff>32637</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966995" y="4170588"/>
          <a:ext cx="1731241" cy="1395620"/>
        </a:xfrm>
        <a:prstGeom prst="rect">
          <a:avLst/>
        </a:prstGeom>
      </xdr:spPr>
    </xdr:pic>
    <xdr:clientData/>
  </xdr:twoCellAnchor>
  <xdr:oneCellAnchor>
    <xdr:from>
      <xdr:col>1</xdr:col>
      <xdr:colOff>463826</xdr:colOff>
      <xdr:row>19</xdr:row>
      <xdr:rowOff>41413</xdr:rowOff>
    </xdr:from>
    <xdr:ext cx="928844" cy="328423"/>
    <xdr:sp macro="" textlink="">
      <xdr:nvSpPr>
        <xdr:cNvPr id="6" name="テキスト ボックス 5">
          <a:extLst>
            <a:ext uri="{FF2B5EF4-FFF2-40B4-BE49-F238E27FC236}">
              <a16:creationId xmlns:a16="http://schemas.microsoft.com/office/drawing/2014/main" id="{00000000-0008-0000-0000-000006000000}"/>
            </a:ext>
          </a:extLst>
        </xdr:cNvPr>
        <xdr:cNvSpPr txBox="1"/>
      </xdr:nvSpPr>
      <xdr:spPr>
        <a:xfrm>
          <a:off x="579783" y="3859696"/>
          <a:ext cx="92884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ZT-37</a:t>
          </a:r>
          <a:r>
            <a:rPr kumimoji="1" lang="ja-JP" altLang="en-US" sz="1100"/>
            <a:t>留去液</a:t>
          </a:r>
        </a:p>
      </xdr:txBody>
    </xdr:sp>
    <xdr:clientData/>
  </xdr:oneCellAnchor>
  <xdr:oneCellAnchor>
    <xdr:from>
      <xdr:col>6</xdr:col>
      <xdr:colOff>131005</xdr:colOff>
      <xdr:row>27</xdr:row>
      <xdr:rowOff>110100</xdr:rowOff>
    </xdr:from>
    <xdr:ext cx="1673022" cy="328423"/>
    <xdr:sp macro="" textlink="">
      <xdr:nvSpPr>
        <xdr:cNvPr id="7" name="テキスト ボックス 6">
          <a:extLst>
            <a:ext uri="{FF2B5EF4-FFF2-40B4-BE49-F238E27FC236}">
              <a16:creationId xmlns:a16="http://schemas.microsoft.com/office/drawing/2014/main" id="{00000000-0008-0000-0000-000007000000}"/>
            </a:ext>
          </a:extLst>
        </xdr:cNvPr>
        <xdr:cNvSpPr txBox="1"/>
      </xdr:nvSpPr>
      <xdr:spPr>
        <a:xfrm>
          <a:off x="3963684" y="5643671"/>
          <a:ext cx="1673022"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ZT-51</a:t>
          </a:r>
          <a:r>
            <a:rPr kumimoji="1" lang="ja-JP" altLang="en-US" sz="1100"/>
            <a:t>内液、</a:t>
          </a:r>
          <a:r>
            <a:rPr kumimoji="1" lang="en-US" altLang="ja-JP" sz="1100"/>
            <a:t>ZT-37</a:t>
          </a:r>
          <a:r>
            <a:rPr kumimoji="1" lang="ja-JP" altLang="en-US" sz="1100"/>
            <a:t>留去液</a:t>
          </a:r>
        </a:p>
      </xdr:txBody>
    </xdr:sp>
    <xdr:clientData/>
  </xdr:oneCellAnchor>
  <mc:AlternateContent xmlns:mc="http://schemas.openxmlformats.org/markup-compatibility/2006">
    <mc:Choice xmlns:a14="http://schemas.microsoft.com/office/drawing/2010/main" Requires="a14">
      <xdr:twoCellAnchor editAs="absolute">
        <xdr:from>
          <xdr:col>14</xdr:col>
          <xdr:colOff>76200</xdr:colOff>
          <xdr:row>3</xdr:row>
          <xdr:rowOff>152400</xdr:rowOff>
        </xdr:from>
        <xdr:to>
          <xdr:col>14</xdr:col>
          <xdr:colOff>609600</xdr:colOff>
          <xdr:row>6</xdr:row>
          <xdr:rowOff>190500</xdr:rowOff>
        </xdr:to>
        <xdr:sp macro="" textlink="">
          <xdr:nvSpPr>
            <xdr:cNvPr id="1025" name="inei1_吉本 晃彦" hidden="1">
              <a:extLst>
                <a:ext uri="{63B3BB69-23CF-44E3-9099-C40C66FF867C}">
                  <a14:compatExt spid="_x0000_s1025"/>
                </a:ext>
                <a:ext uri="{FF2B5EF4-FFF2-40B4-BE49-F238E27FC236}">
                  <a16:creationId xmlns:a16="http://schemas.microsoft.com/office/drawing/2014/main" id="{00000000-0008-0000-0000-000001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xdr:from>
      <xdr:col>15</xdr:col>
      <xdr:colOff>90714</xdr:colOff>
      <xdr:row>3</xdr:row>
      <xdr:rowOff>113392</xdr:rowOff>
    </xdr:from>
    <xdr:to>
      <xdr:col>15</xdr:col>
      <xdr:colOff>588612</xdr:colOff>
      <xdr:row>6</xdr:row>
      <xdr:rowOff>147039</xdr:rowOff>
    </xdr:to>
    <xdr:grpSp>
      <xdr:nvGrpSpPr>
        <xdr:cNvPr id="8" name="Group 266">
          <a:extLst>
            <a:ext uri="{FF2B5EF4-FFF2-40B4-BE49-F238E27FC236}">
              <a16:creationId xmlns:a16="http://schemas.microsoft.com/office/drawing/2014/main" id="{00000000-0008-0000-0000-000008000000}"/>
            </a:ext>
          </a:extLst>
        </xdr:cNvPr>
        <xdr:cNvGrpSpPr>
          <a:grpSpLocks noChangeAspect="1"/>
        </xdr:cNvGrpSpPr>
      </xdr:nvGrpSpPr>
      <xdr:grpSpPr bwMode="auto">
        <a:xfrm>
          <a:off x="10265655" y="755863"/>
          <a:ext cx="497898" cy="616352"/>
          <a:chOff x="1245" y="53"/>
          <a:chExt cx="172" cy="68"/>
        </a:xfrm>
      </xdr:grpSpPr>
      <xdr:sp macro="" textlink="">
        <xdr:nvSpPr>
          <xdr:cNvPr id="9" name="AutoShape 265">
            <a:extLst>
              <a:ext uri="{FF2B5EF4-FFF2-40B4-BE49-F238E27FC236}">
                <a16:creationId xmlns:a16="http://schemas.microsoft.com/office/drawing/2014/main" id="{00000000-0008-0000-0000-000009000000}"/>
              </a:ext>
            </a:extLst>
          </xdr:cNvPr>
          <xdr:cNvSpPr>
            <a:spLocks noChangeAspect="1" noChangeArrowheads="1" noTextEdit="1"/>
          </xdr:cNvSpPr>
        </xdr:nvSpPr>
        <xdr:spPr bwMode="auto">
          <a:xfrm>
            <a:off x="1361" y="53"/>
            <a:ext cx="56" cy="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pic>
        <xdr:nvPicPr>
          <xdr:cNvPr id="10" name="図 34">
            <a:extLst>
              <a:ext uri="{FF2B5EF4-FFF2-40B4-BE49-F238E27FC236}">
                <a16:creationId xmlns:a16="http://schemas.microsoft.com/office/drawing/2014/main" id="{00000000-0008-0000-0000-00000A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245" y="56"/>
            <a:ext cx="170" cy="5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11" name="Rectangle 268">
            <a:extLst>
              <a:ext uri="{FF2B5EF4-FFF2-40B4-BE49-F238E27FC236}">
                <a16:creationId xmlns:a16="http://schemas.microsoft.com/office/drawing/2014/main" id="{00000000-0008-0000-0000-00000B000000}"/>
              </a:ext>
            </a:extLst>
          </xdr:cNvPr>
          <xdr:cNvSpPr>
            <a:spLocks noChangeArrowheads="1"/>
          </xdr:cNvSpPr>
        </xdr:nvSpPr>
        <xdr:spPr bwMode="auto">
          <a:xfrm>
            <a:off x="1261" y="107"/>
            <a:ext cx="145" cy="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wrap="none" lIns="0" tIns="0" rIns="0" bIns="0" anchor="t">
            <a:spAutoFit/>
          </a:bodyPr>
          <a:lstStyle/>
          <a:p>
            <a:pPr algn="l" rtl="0">
              <a:defRPr sz="1000"/>
            </a:pPr>
            <a:r>
              <a:rPr lang="ja-JP" altLang="en-US" sz="800" b="0" i="0" u="none" strike="noStrike" baseline="0">
                <a:solidFill>
                  <a:srgbClr val="FF0000"/>
                </a:solidFill>
                <a:latin typeface="Arial"/>
                <a:cs typeface="Arial"/>
              </a:rPr>
              <a:t>'</a:t>
            </a:r>
            <a:r>
              <a:rPr lang="en-US" altLang="ja-JP" sz="800" b="0" i="0" u="none" strike="noStrike" baseline="0">
                <a:solidFill>
                  <a:srgbClr val="FF0000"/>
                </a:solidFill>
                <a:latin typeface="Arial"/>
                <a:cs typeface="Arial"/>
              </a:rPr>
              <a:t>22.12</a:t>
            </a:r>
            <a:r>
              <a:rPr lang="ja-JP" altLang="en-US" sz="800" b="0" i="0" u="none" strike="noStrike" baseline="0">
                <a:solidFill>
                  <a:srgbClr val="FF0000"/>
                </a:solidFill>
                <a:latin typeface="Arial"/>
                <a:cs typeface="Arial"/>
              </a:rPr>
              <a:t>.</a:t>
            </a:r>
            <a:r>
              <a:rPr lang="en-US" altLang="ja-JP" sz="800" b="0" i="0" u="none" strike="noStrike" baseline="0">
                <a:solidFill>
                  <a:srgbClr val="FF0000"/>
                </a:solidFill>
                <a:latin typeface="Arial"/>
                <a:cs typeface="Arial"/>
              </a:rPr>
              <a:t>28</a:t>
            </a:r>
          </a:p>
        </xdr:txBody>
      </xdr:sp>
    </xdr:grpSp>
    <xdr:clientData/>
  </xdr:twoCellAnchor>
  <mc:AlternateContent xmlns:mc="http://schemas.openxmlformats.org/markup-compatibility/2006">
    <mc:Choice xmlns:a14="http://schemas.microsoft.com/office/drawing/2010/main" Requires="a14">
      <xdr:twoCellAnchor editAs="absolute">
        <xdr:from>
          <xdr:col>11</xdr:col>
          <xdr:colOff>127000</xdr:colOff>
          <xdr:row>2</xdr:row>
          <xdr:rowOff>184150</xdr:rowOff>
        </xdr:from>
        <xdr:to>
          <xdr:col>11</xdr:col>
          <xdr:colOff>660400</xdr:colOff>
          <xdr:row>6</xdr:row>
          <xdr:rowOff>69850</xdr:rowOff>
        </xdr:to>
        <xdr:sp macro="" textlink="">
          <xdr:nvSpPr>
            <xdr:cNvPr id="1026" name="inei2_中島 志朗" hidden="1">
              <a:extLst>
                <a:ext uri="{63B3BB69-23CF-44E3-9099-C40C66FF867C}">
                  <a14:compatExt spid="_x0000_s1026"/>
                </a:ext>
                <a:ext uri="{FF2B5EF4-FFF2-40B4-BE49-F238E27FC236}">
                  <a16:creationId xmlns:a16="http://schemas.microsoft.com/office/drawing/2014/main" id="{00000000-0008-0000-0000-000002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13</xdr:col>
          <xdr:colOff>146050</xdr:colOff>
          <xdr:row>3</xdr:row>
          <xdr:rowOff>146050</xdr:rowOff>
        </xdr:from>
        <xdr:to>
          <xdr:col>13</xdr:col>
          <xdr:colOff>527050</xdr:colOff>
          <xdr:row>6</xdr:row>
          <xdr:rowOff>31750</xdr:rowOff>
        </xdr:to>
        <xdr:sp macro="" textlink="">
          <xdr:nvSpPr>
            <xdr:cNvPr id="1027" name="inei5_東 崇広" hidden="1">
              <a:extLst>
                <a:ext uri="{63B3BB69-23CF-44E3-9099-C40C66FF867C}">
                  <a14:compatExt spid="_x0000_s1027"/>
                </a:ext>
                <a:ext uri="{FF2B5EF4-FFF2-40B4-BE49-F238E27FC236}">
                  <a16:creationId xmlns:a16="http://schemas.microsoft.com/office/drawing/2014/main" id="{00000000-0008-0000-0000-000003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12</xdr:col>
          <xdr:colOff>107950</xdr:colOff>
          <xdr:row>2</xdr:row>
          <xdr:rowOff>127000</xdr:rowOff>
        </xdr:from>
        <xdr:to>
          <xdr:col>12</xdr:col>
          <xdr:colOff>641350</xdr:colOff>
          <xdr:row>6</xdr:row>
          <xdr:rowOff>12700</xdr:rowOff>
        </xdr:to>
        <xdr:sp macro="" textlink="">
          <xdr:nvSpPr>
            <xdr:cNvPr id="1028" name="inei6_小田 明弘" hidden="1">
              <a:extLst>
                <a:ext uri="{63B3BB69-23CF-44E3-9099-C40C66FF867C}">
                  <a14:compatExt spid="_x0000_s1028"/>
                </a:ext>
                <a:ext uri="{FF2B5EF4-FFF2-40B4-BE49-F238E27FC236}">
                  <a16:creationId xmlns:a16="http://schemas.microsoft.com/office/drawing/2014/main" id="{00000000-0008-0000-0000-000004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15</xdr:col>
          <xdr:colOff>609600</xdr:colOff>
          <xdr:row>31</xdr:row>
          <xdr:rowOff>165100</xdr:rowOff>
        </xdr:from>
        <xdr:to>
          <xdr:col>16</xdr:col>
          <xdr:colOff>488950</xdr:colOff>
          <xdr:row>35</xdr:row>
          <xdr:rowOff>12700</xdr:rowOff>
        </xdr:to>
        <xdr:sp macro="" textlink="">
          <xdr:nvSpPr>
            <xdr:cNvPr id="1029" name="inei7_吉本 晃彦" hidden="1">
              <a:extLst>
                <a:ext uri="{63B3BB69-23CF-44E3-9099-C40C66FF867C}">
                  <a14:compatExt spid="_x0000_s1029"/>
                </a:ext>
                <a:ext uri="{FF2B5EF4-FFF2-40B4-BE49-F238E27FC236}">
                  <a16:creationId xmlns:a16="http://schemas.microsoft.com/office/drawing/2014/main" id="{00000000-0008-0000-0000-000005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12</xdr:col>
          <xdr:colOff>241300</xdr:colOff>
          <xdr:row>33</xdr:row>
          <xdr:rowOff>25400</xdr:rowOff>
        </xdr:from>
        <xdr:to>
          <xdr:col>13</xdr:col>
          <xdr:colOff>120650</xdr:colOff>
          <xdr:row>36</xdr:row>
          <xdr:rowOff>101600</xdr:rowOff>
        </xdr:to>
        <xdr:sp macro="" textlink="">
          <xdr:nvSpPr>
            <xdr:cNvPr id="1030" name="inei8_中島 志朗" hidden="1">
              <a:extLst>
                <a:ext uri="{63B3BB69-23CF-44E3-9099-C40C66FF867C}">
                  <a14:compatExt spid="_x0000_s1030"/>
                </a:ext>
                <a:ext uri="{FF2B5EF4-FFF2-40B4-BE49-F238E27FC236}">
                  <a16:creationId xmlns:a16="http://schemas.microsoft.com/office/drawing/2014/main" id="{9FA5B77F-806C-4BA8-991E-A8D83004C094}"/>
                </a:ext>
              </a:extLst>
            </xdr:cNvPr>
            <xdr:cNvSpPr/>
          </xdr:nvSpPr>
          <xdr:spPr bwMode="auto">
            <a:xfrm>
              <a:off x="0" y="0"/>
              <a:ext cx="0" cy="0"/>
            </a:xfrm>
            <a:prstGeom prst="rect">
              <a:avLst/>
            </a:prstGeom>
            <a:noFill/>
            <a:ln>
              <a:noFill/>
            </a:ln>
            <a:effectLst/>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prstDash val="solid"/>
                  <a:miter lim="800000"/>
                  <a:headEnd/>
                  <a:tailEnd type="none" w="med" len="med"/>
                </a14:hiddenLine>
              </a:ex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32</xdr:col>
          <xdr:colOff>146050</xdr:colOff>
          <xdr:row>1</xdr:row>
          <xdr:rowOff>31750</xdr:rowOff>
        </xdr:from>
        <xdr:to>
          <xdr:col>33</xdr:col>
          <xdr:colOff>317500</xdr:colOff>
          <xdr:row>4</xdr:row>
          <xdr:rowOff>107950</xdr:rowOff>
        </xdr:to>
        <xdr:sp macro="" textlink="">
          <xdr:nvSpPr>
            <xdr:cNvPr id="6145" name="Object 1" hidden="1">
              <a:extLst>
                <a:ext uri="{63B3BB69-23CF-44E3-9099-C40C66FF867C}">
                  <a14:compatExt spid="_x0000_s6145"/>
                </a:ext>
                <a:ext uri="{FF2B5EF4-FFF2-40B4-BE49-F238E27FC236}">
                  <a16:creationId xmlns:a16="http://schemas.microsoft.com/office/drawing/2014/main" id="{00000000-0008-0000-0900-00000118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32</xdr:col>
          <xdr:colOff>146050</xdr:colOff>
          <xdr:row>1</xdr:row>
          <xdr:rowOff>31750</xdr:rowOff>
        </xdr:from>
        <xdr:to>
          <xdr:col>33</xdr:col>
          <xdr:colOff>298450</xdr:colOff>
          <xdr:row>4</xdr:row>
          <xdr:rowOff>107950</xdr:rowOff>
        </xdr:to>
        <xdr:sp macro="" textlink="">
          <xdr:nvSpPr>
            <xdr:cNvPr id="11265" name="Object 1" hidden="1">
              <a:extLst>
                <a:ext uri="{63B3BB69-23CF-44E3-9099-C40C66FF867C}">
                  <a14:compatExt spid="_x0000_s11265"/>
                </a:ext>
                <a:ext uri="{FF2B5EF4-FFF2-40B4-BE49-F238E27FC236}">
                  <a16:creationId xmlns:a16="http://schemas.microsoft.com/office/drawing/2014/main" id="{00000000-0008-0000-0A00-0000012C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15</xdr:col>
      <xdr:colOff>342900</xdr:colOff>
      <xdr:row>34</xdr:row>
      <xdr:rowOff>102173</xdr:rowOff>
    </xdr:to>
    <xdr:pic>
      <xdr:nvPicPr>
        <xdr:cNvPr id="2" name="図 1">
          <a:extLst>
            <a:ext uri="{FF2B5EF4-FFF2-40B4-BE49-F238E27FC236}">
              <a16:creationId xmlns:a16="http://schemas.microsoft.com/office/drawing/2014/main" id="{00000000-0008-0000-0B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0401300" cy="787457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2</xdr:col>
      <xdr:colOff>73200</xdr:colOff>
      <xdr:row>23</xdr:row>
      <xdr:rowOff>45513</xdr:rowOff>
    </xdr:from>
    <xdr:ext cx="2794868" cy="864852"/>
    <xdr:sp macro="" textlink="">
      <xdr:nvSpPr>
        <xdr:cNvPr id="3" name="テキスト ボックス 2">
          <a:extLst>
            <a:ext uri="{FF2B5EF4-FFF2-40B4-BE49-F238E27FC236}">
              <a16:creationId xmlns:a16="http://schemas.microsoft.com/office/drawing/2014/main" id="{00000000-0008-0000-0B00-000003000000}"/>
            </a:ext>
          </a:extLst>
        </xdr:cNvPr>
        <xdr:cNvSpPr txBox="1"/>
      </xdr:nvSpPr>
      <xdr:spPr>
        <a:xfrm>
          <a:off x="1406700" y="5305218"/>
          <a:ext cx="2794868" cy="86485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kumimoji="1" lang="ja-JP" altLang="en-US" sz="1800"/>
            <a:t>①エステル化槽（</a:t>
          </a:r>
          <a:r>
            <a:rPr kumimoji="1" lang="en-US" altLang="ja-JP" sz="1800"/>
            <a:t>ZK-02</a:t>
          </a:r>
          <a:r>
            <a:rPr kumimoji="1" lang="ja-JP" altLang="en-US" sz="1800"/>
            <a:t>）</a:t>
          </a:r>
          <a:endParaRPr kumimoji="1" lang="en-US" altLang="ja-JP" sz="1800"/>
        </a:p>
        <a:p>
          <a:pPr algn="ctr"/>
          <a:r>
            <a:rPr kumimoji="1" lang="ja-JP" altLang="en-US" sz="1800"/>
            <a:t>減速機</a:t>
          </a:r>
          <a:r>
            <a:rPr kumimoji="1" lang="en-US" altLang="ja-JP" sz="1800"/>
            <a:t>OIL</a:t>
          </a:r>
          <a:endParaRPr kumimoji="1" lang="ja-JP" altLang="en-US" sz="1800"/>
        </a:p>
      </xdr:txBody>
    </xdr:sp>
    <xdr:clientData/>
  </xdr:oneCellAnchor>
  <xdr:oneCellAnchor>
    <xdr:from>
      <xdr:col>10</xdr:col>
      <xdr:colOff>551977</xdr:colOff>
      <xdr:row>13</xdr:row>
      <xdr:rowOff>78975</xdr:rowOff>
    </xdr:from>
    <xdr:ext cx="2954655" cy="864852"/>
    <xdr:sp macro="" textlink="">
      <xdr:nvSpPr>
        <xdr:cNvPr id="4" name="テキスト ボックス 3">
          <a:extLst>
            <a:ext uri="{FF2B5EF4-FFF2-40B4-BE49-F238E27FC236}">
              <a16:creationId xmlns:a16="http://schemas.microsoft.com/office/drawing/2014/main" id="{00000000-0008-0000-0B00-000004000000}"/>
            </a:ext>
          </a:extLst>
        </xdr:cNvPr>
        <xdr:cNvSpPr txBox="1"/>
      </xdr:nvSpPr>
      <xdr:spPr>
        <a:xfrm>
          <a:off x="7223287" y="3050775"/>
          <a:ext cx="2954655" cy="864852"/>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kumimoji="1" lang="ja-JP" altLang="en-US" sz="1800"/>
            <a:t>②エステル化分離ホルダー</a:t>
          </a:r>
          <a:endParaRPr kumimoji="1" lang="en-US" altLang="ja-JP" sz="1800"/>
        </a:p>
        <a:p>
          <a:pPr algn="ctr"/>
          <a:r>
            <a:rPr kumimoji="1" lang="ja-JP" altLang="en-US" sz="1800"/>
            <a:t>（</a:t>
          </a:r>
          <a:r>
            <a:rPr kumimoji="1" lang="en-US" altLang="ja-JP" sz="1800"/>
            <a:t>ZT-33</a:t>
          </a:r>
          <a:r>
            <a:rPr kumimoji="1" lang="ja-JP" altLang="en-US" sz="1800"/>
            <a:t>）</a:t>
          </a:r>
        </a:p>
      </xdr:txBody>
    </xdr:sp>
    <xdr:clientData/>
  </xdr:oneCellAnchor>
  <xdr:twoCellAnchor>
    <xdr:from>
      <xdr:col>6</xdr:col>
      <xdr:colOff>178905</xdr:colOff>
      <xdr:row>25</xdr:row>
      <xdr:rowOff>6627</xdr:rowOff>
    </xdr:from>
    <xdr:to>
      <xdr:col>6</xdr:col>
      <xdr:colOff>616227</xdr:colOff>
      <xdr:row>25</xdr:row>
      <xdr:rowOff>6627</xdr:rowOff>
    </xdr:to>
    <xdr:cxnSp macro="">
      <xdr:nvCxnSpPr>
        <xdr:cNvPr id="5" name="直線矢印コネクタ 4">
          <a:extLst>
            <a:ext uri="{FF2B5EF4-FFF2-40B4-BE49-F238E27FC236}">
              <a16:creationId xmlns:a16="http://schemas.microsoft.com/office/drawing/2014/main" id="{00000000-0008-0000-0B00-000005000000}"/>
            </a:ext>
          </a:extLst>
        </xdr:cNvPr>
        <xdr:cNvCxnSpPr/>
      </xdr:nvCxnSpPr>
      <xdr:spPr>
        <a:xfrm>
          <a:off x="4175595" y="5723532"/>
          <a:ext cx="443037" cy="0"/>
        </a:xfrm>
        <a:prstGeom prst="straightConnector1">
          <a:avLst/>
        </a:prstGeom>
        <a:ln w="254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212037</xdr:colOff>
      <xdr:row>15</xdr:row>
      <xdr:rowOff>86139</xdr:rowOff>
    </xdr:from>
    <xdr:to>
      <xdr:col>10</xdr:col>
      <xdr:colOff>496956</xdr:colOff>
      <xdr:row>15</xdr:row>
      <xdr:rowOff>86139</xdr:rowOff>
    </xdr:to>
    <xdr:cxnSp macro="">
      <xdr:nvCxnSpPr>
        <xdr:cNvPr id="6" name="直線矢印コネクタ 5">
          <a:extLst>
            <a:ext uri="{FF2B5EF4-FFF2-40B4-BE49-F238E27FC236}">
              <a16:creationId xmlns:a16="http://schemas.microsoft.com/office/drawing/2014/main" id="{00000000-0008-0000-0B00-000006000000}"/>
            </a:ext>
          </a:extLst>
        </xdr:cNvPr>
        <xdr:cNvCxnSpPr/>
      </xdr:nvCxnSpPr>
      <xdr:spPr>
        <a:xfrm flipH="1">
          <a:off x="6875727" y="3517044"/>
          <a:ext cx="288729" cy="0"/>
        </a:xfrm>
        <a:prstGeom prst="straightConnector1">
          <a:avLst/>
        </a:prstGeom>
        <a:ln w="254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130358</xdr:colOff>
      <xdr:row>31</xdr:row>
      <xdr:rowOff>205985</xdr:rowOff>
    </xdr:from>
    <xdr:ext cx="3877985" cy="478593"/>
    <xdr:sp macro="" textlink="">
      <xdr:nvSpPr>
        <xdr:cNvPr id="7" name="テキスト ボックス 6">
          <a:extLst>
            <a:ext uri="{FF2B5EF4-FFF2-40B4-BE49-F238E27FC236}">
              <a16:creationId xmlns:a16="http://schemas.microsoft.com/office/drawing/2014/main" id="{00000000-0008-0000-0B00-000007000000}"/>
            </a:ext>
          </a:extLst>
        </xdr:cNvPr>
        <xdr:cNvSpPr txBox="1"/>
      </xdr:nvSpPr>
      <xdr:spPr>
        <a:xfrm>
          <a:off x="6801668" y="7296395"/>
          <a:ext cx="3877985" cy="47859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kumimoji="1" lang="ja-JP" altLang="en-US" sz="1800"/>
            <a:t>③トルエンタンク戻し後のドラム内</a:t>
          </a:r>
        </a:p>
      </xdr:txBody>
    </xdr:sp>
    <xdr:clientData/>
  </xdr:oneCellAnchor>
  <xdr:twoCellAnchor>
    <xdr:from>
      <xdr:col>0</xdr:col>
      <xdr:colOff>335280</xdr:colOff>
      <xdr:row>40</xdr:row>
      <xdr:rowOff>166354</xdr:rowOff>
    </xdr:from>
    <xdr:to>
      <xdr:col>5</xdr:col>
      <xdr:colOff>498680</xdr:colOff>
      <xdr:row>61</xdr:row>
      <xdr:rowOff>45579</xdr:rowOff>
    </xdr:to>
    <xdr:pic>
      <xdr:nvPicPr>
        <xdr:cNvPr id="8" name="図 7">
          <a:extLst>
            <a:ext uri="{FF2B5EF4-FFF2-40B4-BE49-F238E27FC236}">
              <a16:creationId xmlns:a16="http://schemas.microsoft.com/office/drawing/2014/main" id="{00000000-0008-0000-0B00-000008000000}"/>
            </a:ext>
          </a:extLst>
        </xdr:cNvPr>
        <xdr:cNvPicPr>
          <a:picLocks noChangeAspect="1" noChangeArrowheads="1"/>
        </xdr:cNvPicPr>
      </xdr:nvPicPr>
      <xdr:blipFill>
        <a:blip xmlns:r="http://schemas.openxmlformats.org/officeDocument/2006/relationships" r:embed="rId2" r:link="rId3">
          <a:extLst>
            <a:ext uri="{28A0092B-C50C-407E-A947-70E740481C1C}">
              <a14:useLocalDpi xmlns:a14="http://schemas.microsoft.com/office/drawing/2010/main" val="0"/>
            </a:ext>
          </a:extLst>
        </a:blip>
        <a:srcRect/>
        <a:stretch>
          <a:fillRect/>
        </a:stretch>
      </xdr:blipFill>
      <xdr:spPr bwMode="auto">
        <a:xfrm>
          <a:off x="335280" y="1537954"/>
          <a:ext cx="3516200" cy="4679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614996</xdr:colOff>
      <xdr:row>36</xdr:row>
      <xdr:rowOff>223966</xdr:rowOff>
    </xdr:from>
    <xdr:to>
      <xdr:col>5</xdr:col>
      <xdr:colOff>155255</xdr:colOff>
      <xdr:row>40</xdr:row>
      <xdr:rowOff>88561</xdr:rowOff>
    </xdr:to>
    <xdr:sp macro="" textlink="">
      <xdr:nvSpPr>
        <xdr:cNvPr id="9" name="テキスト ボックス 8">
          <a:extLst>
            <a:ext uri="{FF2B5EF4-FFF2-40B4-BE49-F238E27FC236}">
              <a16:creationId xmlns:a16="http://schemas.microsoft.com/office/drawing/2014/main" id="{00000000-0008-0000-0B00-000009000000}"/>
            </a:ext>
          </a:extLst>
        </xdr:cNvPr>
        <xdr:cNvSpPr txBox="1"/>
      </xdr:nvSpPr>
      <xdr:spPr>
        <a:xfrm>
          <a:off x="614996" y="681166"/>
          <a:ext cx="2893059" cy="77899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en-US" altLang="ja-JP" sz="1800"/>
            <a:t>ZK-02</a:t>
          </a:r>
          <a:r>
            <a:rPr kumimoji="1" lang="ja-JP" altLang="en-US" sz="1800"/>
            <a:t>減速機</a:t>
          </a:r>
          <a:r>
            <a:rPr kumimoji="1" lang="en-US" altLang="ja-JP" sz="1800"/>
            <a:t>OIL</a:t>
          </a:r>
          <a:endParaRPr kumimoji="1" lang="ja-JP" altLang="en-US" sz="1800"/>
        </a:p>
      </xdr:txBody>
    </xdr:sp>
    <xdr:clientData/>
  </xdr:twoCellAnchor>
  <xdr:twoCellAnchor>
    <xdr:from>
      <xdr:col>6</xdr:col>
      <xdr:colOff>306502</xdr:colOff>
      <xdr:row>40</xdr:row>
      <xdr:rowOff>160020</xdr:rowOff>
    </xdr:from>
    <xdr:to>
      <xdr:col>11</xdr:col>
      <xdr:colOff>464646</xdr:colOff>
      <xdr:row>61</xdr:row>
      <xdr:rowOff>41403</xdr:rowOff>
    </xdr:to>
    <xdr:pic>
      <xdr:nvPicPr>
        <xdr:cNvPr id="10" name="図 9">
          <a:extLst>
            <a:ext uri="{FF2B5EF4-FFF2-40B4-BE49-F238E27FC236}">
              <a16:creationId xmlns:a16="http://schemas.microsoft.com/office/drawing/2014/main" id="{00000000-0008-0000-0B00-00000A000000}"/>
            </a:ext>
          </a:extLst>
        </xdr:cNvPr>
        <xdr:cNvPicPr>
          <a:picLocks noChangeAspect="1" noChangeArrowheads="1"/>
        </xdr:cNvPicPr>
      </xdr:nvPicPr>
      <xdr:blipFill>
        <a:blip xmlns:r="http://schemas.openxmlformats.org/officeDocument/2006/relationships" r:embed="rId4" r:link="rId5">
          <a:extLst>
            <a:ext uri="{28A0092B-C50C-407E-A947-70E740481C1C}">
              <a14:useLocalDpi xmlns:a14="http://schemas.microsoft.com/office/drawing/2010/main" val="0"/>
            </a:ext>
          </a:extLst>
        </a:blip>
        <a:srcRect/>
        <a:stretch>
          <a:fillRect/>
        </a:stretch>
      </xdr:blipFill>
      <xdr:spPr bwMode="auto">
        <a:xfrm>
          <a:off x="4329862" y="1531620"/>
          <a:ext cx="3510944" cy="46819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658539</xdr:colOff>
      <xdr:row>36</xdr:row>
      <xdr:rowOff>191309</xdr:rowOff>
    </xdr:from>
    <xdr:to>
      <xdr:col>12</xdr:col>
      <xdr:colOff>128575</xdr:colOff>
      <xdr:row>40</xdr:row>
      <xdr:rowOff>55904</xdr:rowOff>
    </xdr:to>
    <xdr:sp macro="" textlink="">
      <xdr:nvSpPr>
        <xdr:cNvPr id="11" name="テキスト ボックス 10">
          <a:extLst>
            <a:ext uri="{FF2B5EF4-FFF2-40B4-BE49-F238E27FC236}">
              <a16:creationId xmlns:a16="http://schemas.microsoft.com/office/drawing/2014/main" id="{00000000-0008-0000-0B00-00000B000000}"/>
            </a:ext>
          </a:extLst>
        </xdr:cNvPr>
        <xdr:cNvSpPr txBox="1"/>
      </xdr:nvSpPr>
      <xdr:spPr>
        <a:xfrm>
          <a:off x="4011339" y="648509"/>
          <a:ext cx="4163956" cy="77899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en-US" altLang="ja-JP" sz="1800"/>
            <a:t>ZT-33</a:t>
          </a:r>
          <a:r>
            <a:rPr kumimoji="1" lang="ja-JP" altLang="en-US" sz="1800"/>
            <a:t>分離ホルダー</a:t>
          </a:r>
        </a:p>
      </xdr:txBody>
    </xdr:sp>
    <xdr:clientData/>
  </xdr:twoCellAnchor>
  <xdr:twoCellAnchor>
    <xdr:from>
      <xdr:col>9</xdr:col>
      <xdr:colOff>435627</xdr:colOff>
      <xdr:row>49</xdr:row>
      <xdr:rowOff>61299</xdr:rowOff>
    </xdr:from>
    <xdr:to>
      <xdr:col>10</xdr:col>
      <xdr:colOff>144341</xdr:colOff>
      <xdr:row>50</xdr:row>
      <xdr:rowOff>71810</xdr:rowOff>
    </xdr:to>
    <xdr:cxnSp macro="">
      <xdr:nvCxnSpPr>
        <xdr:cNvPr id="12" name="直線矢印コネクタ 11">
          <a:extLst>
            <a:ext uri="{FF2B5EF4-FFF2-40B4-BE49-F238E27FC236}">
              <a16:creationId xmlns:a16="http://schemas.microsoft.com/office/drawing/2014/main" id="{00000000-0008-0000-0B00-00000C000000}"/>
            </a:ext>
          </a:extLst>
        </xdr:cNvPr>
        <xdr:cNvCxnSpPr/>
      </xdr:nvCxnSpPr>
      <xdr:spPr>
        <a:xfrm flipH="1">
          <a:off x="6470667" y="3490299"/>
          <a:ext cx="379274" cy="239111"/>
        </a:xfrm>
        <a:prstGeom prst="straightConnector1">
          <a:avLst/>
        </a:prstGeom>
        <a:ln w="412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150347</xdr:colOff>
      <xdr:row>48</xdr:row>
      <xdr:rowOff>28023</xdr:rowOff>
    </xdr:from>
    <xdr:to>
      <xdr:col>11</xdr:col>
      <xdr:colOff>633826</xdr:colOff>
      <xdr:row>50</xdr:row>
      <xdr:rowOff>63176</xdr:rowOff>
    </xdr:to>
    <xdr:sp macro="" textlink="">
      <xdr:nvSpPr>
        <xdr:cNvPr id="13" name="テキスト ボックス 12">
          <a:extLst>
            <a:ext uri="{FF2B5EF4-FFF2-40B4-BE49-F238E27FC236}">
              <a16:creationId xmlns:a16="http://schemas.microsoft.com/office/drawing/2014/main" id="{00000000-0008-0000-0B00-00000D000000}"/>
            </a:ext>
          </a:extLst>
        </xdr:cNvPr>
        <xdr:cNvSpPr txBox="1"/>
      </xdr:nvSpPr>
      <xdr:spPr>
        <a:xfrm>
          <a:off x="6855947" y="3228423"/>
          <a:ext cx="1154039" cy="49235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800"/>
            <a:t>分離面</a:t>
          </a:r>
        </a:p>
      </xdr:txBody>
    </xdr:sp>
    <xdr:clientData/>
  </xdr:twoCellAnchor>
  <xdr:twoCellAnchor>
    <xdr:from>
      <xdr:col>6</xdr:col>
      <xdr:colOff>400718</xdr:colOff>
      <xdr:row>51</xdr:row>
      <xdr:rowOff>223966</xdr:rowOff>
    </xdr:from>
    <xdr:to>
      <xdr:col>8</xdr:col>
      <xdr:colOff>213637</xdr:colOff>
      <xdr:row>54</xdr:row>
      <xdr:rowOff>30519</xdr:rowOff>
    </xdr:to>
    <xdr:sp macro="" textlink="">
      <xdr:nvSpPr>
        <xdr:cNvPr id="14" name="テキスト ボックス 13">
          <a:extLst>
            <a:ext uri="{FF2B5EF4-FFF2-40B4-BE49-F238E27FC236}">
              <a16:creationId xmlns:a16="http://schemas.microsoft.com/office/drawing/2014/main" id="{00000000-0008-0000-0B00-00000E000000}"/>
            </a:ext>
          </a:extLst>
        </xdr:cNvPr>
        <xdr:cNvSpPr txBox="1"/>
      </xdr:nvSpPr>
      <xdr:spPr>
        <a:xfrm>
          <a:off x="4424078" y="4110166"/>
          <a:ext cx="1154039" cy="49235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800"/>
            <a:t>水層</a:t>
          </a:r>
        </a:p>
      </xdr:txBody>
    </xdr:sp>
    <xdr:clientData/>
  </xdr:twoCellAnchor>
  <xdr:twoCellAnchor>
    <xdr:from>
      <xdr:col>6</xdr:col>
      <xdr:colOff>400718</xdr:colOff>
      <xdr:row>46</xdr:row>
      <xdr:rowOff>136880</xdr:rowOff>
    </xdr:from>
    <xdr:to>
      <xdr:col>8</xdr:col>
      <xdr:colOff>213637</xdr:colOff>
      <xdr:row>48</xdr:row>
      <xdr:rowOff>172033</xdr:rowOff>
    </xdr:to>
    <xdr:sp macro="" textlink="">
      <xdr:nvSpPr>
        <xdr:cNvPr id="15" name="テキスト ボックス 14">
          <a:extLst>
            <a:ext uri="{FF2B5EF4-FFF2-40B4-BE49-F238E27FC236}">
              <a16:creationId xmlns:a16="http://schemas.microsoft.com/office/drawing/2014/main" id="{00000000-0008-0000-0B00-00000F000000}"/>
            </a:ext>
          </a:extLst>
        </xdr:cNvPr>
        <xdr:cNvSpPr txBox="1"/>
      </xdr:nvSpPr>
      <xdr:spPr>
        <a:xfrm>
          <a:off x="4424078" y="2880080"/>
          <a:ext cx="1154039" cy="49235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800"/>
            <a:t>有機層</a:t>
          </a:r>
        </a:p>
      </xdr:txBody>
    </xdr:sp>
    <xdr:clientData/>
  </xdr:twoCellAnchor>
  <xdr:twoCellAnchor>
    <xdr:from>
      <xdr:col>11</xdr:col>
      <xdr:colOff>604110</xdr:colOff>
      <xdr:row>36</xdr:row>
      <xdr:rowOff>191309</xdr:rowOff>
    </xdr:from>
    <xdr:to>
      <xdr:col>18</xdr:col>
      <xdr:colOff>74146</xdr:colOff>
      <xdr:row>40</xdr:row>
      <xdr:rowOff>55904</xdr:rowOff>
    </xdr:to>
    <xdr:sp macro="" textlink="">
      <xdr:nvSpPr>
        <xdr:cNvPr id="16" name="テキスト ボックス 15">
          <a:extLst>
            <a:ext uri="{FF2B5EF4-FFF2-40B4-BE49-F238E27FC236}">
              <a16:creationId xmlns:a16="http://schemas.microsoft.com/office/drawing/2014/main" id="{00000000-0008-0000-0B00-000010000000}"/>
            </a:ext>
          </a:extLst>
        </xdr:cNvPr>
        <xdr:cNvSpPr txBox="1"/>
      </xdr:nvSpPr>
      <xdr:spPr>
        <a:xfrm>
          <a:off x="7980270" y="648509"/>
          <a:ext cx="4163956" cy="77899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en-US" altLang="ja-JP" sz="1800"/>
            <a:t>ZT-33</a:t>
          </a:r>
          <a:r>
            <a:rPr kumimoji="1" lang="ja-JP" altLang="en-US" sz="1800"/>
            <a:t>分離ホルダー内</a:t>
          </a:r>
        </a:p>
      </xdr:txBody>
    </xdr:sp>
    <xdr:clientData/>
  </xdr:twoCellAnchor>
  <xdr:twoCellAnchor>
    <xdr:from>
      <xdr:col>12</xdr:col>
      <xdr:colOff>217716</xdr:colOff>
      <xdr:row>40</xdr:row>
      <xdr:rowOff>163285</xdr:rowOff>
    </xdr:from>
    <xdr:to>
      <xdr:col>17</xdr:col>
      <xdr:colOff>365636</xdr:colOff>
      <xdr:row>61</xdr:row>
      <xdr:rowOff>32656</xdr:rowOff>
    </xdr:to>
    <xdr:pic>
      <xdr:nvPicPr>
        <xdr:cNvPr id="17" name="図 16">
          <a:extLst>
            <a:ext uri="{FF2B5EF4-FFF2-40B4-BE49-F238E27FC236}">
              <a16:creationId xmlns:a16="http://schemas.microsoft.com/office/drawing/2014/main" id="{00000000-0008-0000-0B00-000011000000}"/>
            </a:ext>
          </a:extLst>
        </xdr:cNvPr>
        <xdr:cNvPicPr>
          <a:picLocks noChangeAspect="1" noChangeArrowheads="1"/>
        </xdr:cNvPicPr>
      </xdr:nvPicPr>
      <xdr:blipFill>
        <a:blip xmlns:r="http://schemas.openxmlformats.org/officeDocument/2006/relationships" r:embed="rId6" r:link="rId7">
          <a:extLst>
            <a:ext uri="{28A0092B-C50C-407E-A947-70E740481C1C}">
              <a14:useLocalDpi xmlns:a14="http://schemas.microsoft.com/office/drawing/2010/main" val="0"/>
            </a:ext>
          </a:extLst>
        </a:blip>
        <a:srcRect/>
        <a:stretch>
          <a:fillRect/>
        </a:stretch>
      </xdr:blipFill>
      <xdr:spPr bwMode="auto">
        <a:xfrm>
          <a:off x="8264436" y="1534885"/>
          <a:ext cx="3500720" cy="46699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157392</xdr:colOff>
      <xdr:row>61</xdr:row>
      <xdr:rowOff>125995</xdr:rowOff>
    </xdr:from>
    <xdr:to>
      <xdr:col>17</xdr:col>
      <xdr:colOff>409816</xdr:colOff>
      <xdr:row>63</xdr:row>
      <xdr:rowOff>161148</xdr:rowOff>
    </xdr:to>
    <xdr:sp macro="" textlink="">
      <xdr:nvSpPr>
        <xdr:cNvPr id="18" name="テキスト ボックス 17">
          <a:extLst>
            <a:ext uri="{FF2B5EF4-FFF2-40B4-BE49-F238E27FC236}">
              <a16:creationId xmlns:a16="http://schemas.microsoft.com/office/drawing/2014/main" id="{00000000-0008-0000-0B00-000012000000}"/>
            </a:ext>
          </a:extLst>
        </xdr:cNvPr>
        <xdr:cNvSpPr txBox="1"/>
      </xdr:nvSpPr>
      <xdr:spPr>
        <a:xfrm>
          <a:off x="8204112" y="6298195"/>
          <a:ext cx="3605224" cy="49235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800">
              <a:solidFill>
                <a:srgbClr val="FF0000"/>
              </a:solidFill>
            </a:rPr>
            <a:t>タンク底に錆？のようなものあり</a:t>
          </a:r>
        </a:p>
      </xdr:txBody>
    </xdr:sp>
    <xdr:clientData/>
  </xdr:twoCellAnchor>
  <xdr:twoCellAnchor>
    <xdr:from>
      <xdr:col>6</xdr:col>
      <xdr:colOff>280976</xdr:colOff>
      <xdr:row>61</xdr:row>
      <xdr:rowOff>125995</xdr:rowOff>
    </xdr:from>
    <xdr:to>
      <xdr:col>11</xdr:col>
      <xdr:colOff>533401</xdr:colOff>
      <xdr:row>63</xdr:row>
      <xdr:rowOff>161148</xdr:rowOff>
    </xdr:to>
    <xdr:sp macro="" textlink="">
      <xdr:nvSpPr>
        <xdr:cNvPr id="19" name="テキスト ボックス 18">
          <a:extLst>
            <a:ext uri="{FF2B5EF4-FFF2-40B4-BE49-F238E27FC236}">
              <a16:creationId xmlns:a16="http://schemas.microsoft.com/office/drawing/2014/main" id="{00000000-0008-0000-0B00-000013000000}"/>
            </a:ext>
          </a:extLst>
        </xdr:cNvPr>
        <xdr:cNvSpPr txBox="1"/>
      </xdr:nvSpPr>
      <xdr:spPr>
        <a:xfrm>
          <a:off x="4304336" y="6298195"/>
          <a:ext cx="3605225" cy="49235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800">
              <a:solidFill>
                <a:srgbClr val="FF0000"/>
              </a:solidFill>
            </a:rPr>
            <a:t>水層・有機層に着色なし</a:t>
          </a:r>
        </a:p>
      </xdr:txBody>
    </xdr:sp>
    <xdr:clientData/>
  </xdr:twoCellAnchor>
  <xdr:twoCellAnchor>
    <xdr:from>
      <xdr:col>0</xdr:col>
      <xdr:colOff>291862</xdr:colOff>
      <xdr:row>61</xdr:row>
      <xdr:rowOff>125995</xdr:rowOff>
    </xdr:from>
    <xdr:to>
      <xdr:col>5</xdr:col>
      <xdr:colOff>544287</xdr:colOff>
      <xdr:row>63</xdr:row>
      <xdr:rowOff>161148</xdr:rowOff>
    </xdr:to>
    <xdr:sp macro="" textlink="">
      <xdr:nvSpPr>
        <xdr:cNvPr id="20" name="テキスト ボックス 19">
          <a:extLst>
            <a:ext uri="{FF2B5EF4-FFF2-40B4-BE49-F238E27FC236}">
              <a16:creationId xmlns:a16="http://schemas.microsoft.com/office/drawing/2014/main" id="{00000000-0008-0000-0B00-000014000000}"/>
            </a:ext>
          </a:extLst>
        </xdr:cNvPr>
        <xdr:cNvSpPr txBox="1"/>
      </xdr:nvSpPr>
      <xdr:spPr>
        <a:xfrm>
          <a:off x="291862" y="6298195"/>
          <a:ext cx="3605225" cy="49235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en-US" altLang="ja-JP" sz="1800">
              <a:solidFill>
                <a:srgbClr val="FF0000"/>
              </a:solidFill>
            </a:rPr>
            <a:t>OIL</a:t>
          </a:r>
          <a:r>
            <a:rPr kumimoji="1" lang="ja-JP" altLang="en-US" sz="1800">
              <a:solidFill>
                <a:srgbClr val="FF0000"/>
              </a:solidFill>
            </a:rPr>
            <a:t>漏れなし</a:t>
          </a:r>
        </a:p>
      </xdr:txBody>
    </xdr:sp>
    <xdr:clientData/>
  </xdr:twoCellAnchor>
  <xdr:twoCellAnchor>
    <xdr:from>
      <xdr:col>13</xdr:col>
      <xdr:colOff>35169</xdr:colOff>
      <xdr:row>50</xdr:row>
      <xdr:rowOff>181708</xdr:rowOff>
    </xdr:from>
    <xdr:to>
      <xdr:col>16</xdr:col>
      <xdr:colOff>23446</xdr:colOff>
      <xdr:row>55</xdr:row>
      <xdr:rowOff>23446</xdr:rowOff>
    </xdr:to>
    <xdr:sp macro="" textlink="">
      <xdr:nvSpPr>
        <xdr:cNvPr id="21" name="楕円 20">
          <a:extLst>
            <a:ext uri="{FF2B5EF4-FFF2-40B4-BE49-F238E27FC236}">
              <a16:creationId xmlns:a16="http://schemas.microsoft.com/office/drawing/2014/main" id="{00000000-0008-0000-0B00-000015000000}"/>
            </a:ext>
          </a:extLst>
        </xdr:cNvPr>
        <xdr:cNvSpPr/>
      </xdr:nvSpPr>
      <xdr:spPr>
        <a:xfrm>
          <a:off x="8752449" y="3839308"/>
          <a:ext cx="1999957" cy="984738"/>
        </a:xfrm>
        <a:prstGeom prst="ellipse">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424543</xdr:colOff>
      <xdr:row>41</xdr:row>
      <xdr:rowOff>126146</xdr:rowOff>
    </xdr:from>
    <xdr:ext cx="415498" cy="478593"/>
    <xdr:sp macro="" textlink="">
      <xdr:nvSpPr>
        <xdr:cNvPr id="22" name="テキスト ボックス 21">
          <a:extLst>
            <a:ext uri="{FF2B5EF4-FFF2-40B4-BE49-F238E27FC236}">
              <a16:creationId xmlns:a16="http://schemas.microsoft.com/office/drawing/2014/main" id="{00000000-0008-0000-0B00-000016000000}"/>
            </a:ext>
          </a:extLst>
        </xdr:cNvPr>
        <xdr:cNvSpPr txBox="1"/>
      </xdr:nvSpPr>
      <xdr:spPr>
        <a:xfrm>
          <a:off x="5789023" y="1726346"/>
          <a:ext cx="415498" cy="47859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kumimoji="1" lang="ja-JP" altLang="en-US" sz="1800"/>
            <a:t>②</a:t>
          </a:r>
        </a:p>
      </xdr:txBody>
    </xdr:sp>
    <xdr:clientData/>
  </xdr:oneCellAnchor>
  <xdr:oneCellAnchor>
    <xdr:from>
      <xdr:col>2</xdr:col>
      <xdr:colOff>478971</xdr:colOff>
      <xdr:row>41</xdr:row>
      <xdr:rowOff>126146</xdr:rowOff>
    </xdr:from>
    <xdr:ext cx="415499" cy="478593"/>
    <xdr:sp macro="" textlink="">
      <xdr:nvSpPr>
        <xdr:cNvPr id="23" name="テキスト ボックス 22">
          <a:extLst>
            <a:ext uri="{FF2B5EF4-FFF2-40B4-BE49-F238E27FC236}">
              <a16:creationId xmlns:a16="http://schemas.microsoft.com/office/drawing/2014/main" id="{00000000-0008-0000-0B00-000017000000}"/>
            </a:ext>
          </a:extLst>
        </xdr:cNvPr>
        <xdr:cNvSpPr txBox="1"/>
      </xdr:nvSpPr>
      <xdr:spPr>
        <a:xfrm>
          <a:off x="1820091" y="1726346"/>
          <a:ext cx="415499" cy="47859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kumimoji="1" lang="ja-JP" altLang="en-US" sz="1800"/>
            <a:t>①</a:t>
          </a:r>
        </a:p>
      </xdr:txBody>
    </xdr:sp>
    <xdr:clientData/>
  </xdr:oneCellAnchor>
  <xdr:oneCellAnchor>
    <xdr:from>
      <xdr:col>14</xdr:col>
      <xdr:colOff>370114</xdr:colOff>
      <xdr:row>41</xdr:row>
      <xdr:rowOff>126146</xdr:rowOff>
    </xdr:from>
    <xdr:ext cx="415498" cy="478593"/>
    <xdr:sp macro="" textlink="">
      <xdr:nvSpPr>
        <xdr:cNvPr id="24" name="テキスト ボックス 23">
          <a:extLst>
            <a:ext uri="{FF2B5EF4-FFF2-40B4-BE49-F238E27FC236}">
              <a16:creationId xmlns:a16="http://schemas.microsoft.com/office/drawing/2014/main" id="{00000000-0008-0000-0B00-000018000000}"/>
            </a:ext>
          </a:extLst>
        </xdr:cNvPr>
        <xdr:cNvSpPr txBox="1"/>
      </xdr:nvSpPr>
      <xdr:spPr>
        <a:xfrm>
          <a:off x="9757954" y="1726346"/>
          <a:ext cx="415498" cy="47859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kumimoji="1" lang="ja-JP" altLang="en-US" sz="1800"/>
            <a:t>②</a:t>
          </a:r>
        </a:p>
      </xdr:txBody>
    </xdr:sp>
    <xdr:clientData/>
  </xdr:oneCellAnchor>
  <xdr:twoCellAnchor>
    <xdr:from>
      <xdr:col>18</xdr:col>
      <xdr:colOff>233083</xdr:colOff>
      <xdr:row>40</xdr:row>
      <xdr:rowOff>170329</xdr:rowOff>
    </xdr:from>
    <xdr:to>
      <xdr:col>24</xdr:col>
      <xdr:colOff>577325</xdr:colOff>
      <xdr:row>60</xdr:row>
      <xdr:rowOff>179294</xdr:rowOff>
    </xdr:to>
    <xdr:pic>
      <xdr:nvPicPr>
        <xdr:cNvPr id="25" name="図 24">
          <a:extLst>
            <a:ext uri="{FF2B5EF4-FFF2-40B4-BE49-F238E27FC236}">
              <a16:creationId xmlns:a16="http://schemas.microsoft.com/office/drawing/2014/main" id="{00000000-0008-0000-0B00-000019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2303163" y="1541929"/>
          <a:ext cx="4367602" cy="4580965"/>
        </a:xfrm>
        <a:prstGeom prst="rect">
          <a:avLst/>
        </a:prstGeom>
      </xdr:spPr>
    </xdr:pic>
    <xdr:clientData/>
  </xdr:twoCellAnchor>
  <xdr:twoCellAnchor>
    <xdr:from>
      <xdr:col>18</xdr:col>
      <xdr:colOff>537882</xdr:colOff>
      <xdr:row>37</xdr:row>
      <xdr:rowOff>67855</xdr:rowOff>
    </xdr:from>
    <xdr:to>
      <xdr:col>24</xdr:col>
      <xdr:colOff>107575</xdr:colOff>
      <xdr:row>39</xdr:row>
      <xdr:rowOff>146274</xdr:rowOff>
    </xdr:to>
    <xdr:sp macro="" textlink="">
      <xdr:nvSpPr>
        <xdr:cNvPr id="26" name="テキスト ボックス 25">
          <a:extLst>
            <a:ext uri="{FF2B5EF4-FFF2-40B4-BE49-F238E27FC236}">
              <a16:creationId xmlns:a16="http://schemas.microsoft.com/office/drawing/2014/main" id="{00000000-0008-0000-0B00-00001A000000}"/>
            </a:ext>
          </a:extLst>
        </xdr:cNvPr>
        <xdr:cNvSpPr txBox="1"/>
      </xdr:nvSpPr>
      <xdr:spPr>
        <a:xfrm>
          <a:off x="12607962" y="753655"/>
          <a:ext cx="3593053" cy="535619"/>
        </a:xfrm>
        <a:prstGeom prst="rect">
          <a:avLst/>
        </a:prstGeom>
        <a:solidFill>
          <a:sysClr val="window" lastClr="FFFFFF"/>
        </a:solidFill>
        <a:ln w="12700">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800" b="0"/>
            <a:t>トルエン戻し後、ドラム内</a:t>
          </a:r>
        </a:p>
      </xdr:txBody>
    </xdr:sp>
    <xdr:clientData/>
  </xdr:twoCellAnchor>
  <xdr:twoCellAnchor>
    <xdr:from>
      <xdr:col>19</xdr:col>
      <xdr:colOff>13957</xdr:colOff>
      <xdr:row>61</xdr:row>
      <xdr:rowOff>125995</xdr:rowOff>
    </xdr:from>
    <xdr:to>
      <xdr:col>24</xdr:col>
      <xdr:colOff>266381</xdr:colOff>
      <xdr:row>63</xdr:row>
      <xdr:rowOff>161148</xdr:rowOff>
    </xdr:to>
    <xdr:sp macro="" textlink="">
      <xdr:nvSpPr>
        <xdr:cNvPr id="27" name="テキスト ボックス 26">
          <a:extLst>
            <a:ext uri="{FF2B5EF4-FFF2-40B4-BE49-F238E27FC236}">
              <a16:creationId xmlns:a16="http://schemas.microsoft.com/office/drawing/2014/main" id="{00000000-0008-0000-0B00-00001B000000}"/>
            </a:ext>
          </a:extLst>
        </xdr:cNvPr>
        <xdr:cNvSpPr txBox="1"/>
      </xdr:nvSpPr>
      <xdr:spPr>
        <a:xfrm>
          <a:off x="12754597" y="6298195"/>
          <a:ext cx="3605224" cy="492353"/>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ja-JP" altLang="en-US" sz="1800">
              <a:solidFill>
                <a:srgbClr val="FF0000"/>
              </a:solidFill>
            </a:rPr>
            <a:t>鉄ドラム内の錆　確認</a:t>
          </a:r>
        </a:p>
      </xdr:txBody>
    </xdr:sp>
    <xdr:clientData/>
  </xdr:twoCellAnchor>
  <xdr:oneCellAnchor>
    <xdr:from>
      <xdr:col>20</xdr:col>
      <xdr:colOff>540443</xdr:colOff>
      <xdr:row>41</xdr:row>
      <xdr:rowOff>126146</xdr:rowOff>
    </xdr:from>
    <xdr:ext cx="415498" cy="478593"/>
    <xdr:sp macro="" textlink="">
      <xdr:nvSpPr>
        <xdr:cNvPr id="28" name="テキスト ボックス 27">
          <a:extLst>
            <a:ext uri="{FF2B5EF4-FFF2-40B4-BE49-F238E27FC236}">
              <a16:creationId xmlns:a16="http://schemas.microsoft.com/office/drawing/2014/main" id="{00000000-0008-0000-0B00-00001C000000}"/>
            </a:ext>
          </a:extLst>
        </xdr:cNvPr>
        <xdr:cNvSpPr txBox="1"/>
      </xdr:nvSpPr>
      <xdr:spPr>
        <a:xfrm>
          <a:off x="13951643" y="1726346"/>
          <a:ext cx="415498" cy="47859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kumimoji="1" lang="ja-JP" altLang="en-US" sz="1800"/>
            <a:t>③</a:t>
          </a:r>
        </a:p>
      </xdr:txBody>
    </xdr:sp>
    <xdr:clientData/>
  </xdr:oneCellAnchor>
</xdr:wsDr>
</file>

<file path=xl/drawings/drawing13.xml><?xml version="1.0" encoding="utf-8"?>
<xdr:wsDr xmlns:xdr="http://schemas.openxmlformats.org/drawingml/2006/spreadsheetDrawing" xmlns:a="http://schemas.openxmlformats.org/drawingml/2006/main">
  <xdr:twoCellAnchor>
    <xdr:from>
      <xdr:col>1</xdr:col>
      <xdr:colOff>0</xdr:colOff>
      <xdr:row>5</xdr:row>
      <xdr:rowOff>0</xdr:rowOff>
    </xdr:from>
    <xdr:to>
      <xdr:col>4</xdr:col>
      <xdr:colOff>5715</xdr:colOff>
      <xdr:row>16</xdr:row>
      <xdr:rowOff>175260</xdr:rowOff>
    </xdr:to>
    <xdr:pic>
      <xdr:nvPicPr>
        <xdr:cNvPr id="2" name="図 1">
          <a:extLst>
            <a:ext uri="{FF2B5EF4-FFF2-40B4-BE49-F238E27FC236}">
              <a16:creationId xmlns:a16="http://schemas.microsoft.com/office/drawing/2014/main" id="{00000000-0008-0000-0C00-000002000000}"/>
            </a:ext>
          </a:extLst>
        </xdr:cNvPr>
        <xdr:cNvPicPr>
          <a:picLocks noChangeAspect="1" noChangeArrowheads="1"/>
        </xdr:cNvPicPr>
      </xdr:nvPicPr>
      <xdr:blipFill>
        <a:blip xmlns:r="http://schemas.openxmlformats.org/officeDocument/2006/relationships" r:embed="rId1" r:link="rId2" cstate="print">
          <a:extLst>
            <a:ext uri="{28A0092B-C50C-407E-A947-70E740481C1C}">
              <a14:useLocalDpi xmlns:a14="http://schemas.microsoft.com/office/drawing/2010/main" val="0"/>
            </a:ext>
          </a:extLst>
        </a:blip>
        <a:srcRect/>
        <a:stretch>
          <a:fillRect/>
        </a:stretch>
      </xdr:blipFill>
      <xdr:spPr bwMode="auto">
        <a:xfrm>
          <a:off x="361950" y="1304925"/>
          <a:ext cx="2007870" cy="2686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0</xdr:colOff>
      <xdr:row>5</xdr:row>
      <xdr:rowOff>0</xdr:rowOff>
    </xdr:from>
    <xdr:to>
      <xdr:col>8</xdr:col>
      <xdr:colOff>0</xdr:colOff>
      <xdr:row>16</xdr:row>
      <xdr:rowOff>167640</xdr:rowOff>
    </xdr:to>
    <xdr:pic>
      <xdr:nvPicPr>
        <xdr:cNvPr id="3" name="図 2">
          <a:extLst>
            <a:ext uri="{FF2B5EF4-FFF2-40B4-BE49-F238E27FC236}">
              <a16:creationId xmlns:a16="http://schemas.microsoft.com/office/drawing/2014/main" id="{00000000-0008-0000-0C00-000003000000}"/>
            </a:ext>
          </a:extLst>
        </xdr:cNvPr>
        <xdr:cNvPicPr>
          <a:picLocks noChangeAspect="1" noChangeArrowheads="1"/>
        </xdr:cNvPicPr>
      </xdr:nvPicPr>
      <xdr:blipFill>
        <a:blip xmlns:r="http://schemas.openxmlformats.org/officeDocument/2006/relationships" r:embed="rId3" r:link="rId4" cstate="print">
          <a:extLst>
            <a:ext uri="{28A0092B-C50C-407E-A947-70E740481C1C}">
              <a14:useLocalDpi xmlns:a14="http://schemas.microsoft.com/office/drawing/2010/main" val="0"/>
            </a:ext>
          </a:extLst>
        </a:blip>
        <a:srcRect/>
        <a:stretch>
          <a:fillRect/>
        </a:stretch>
      </xdr:blipFill>
      <xdr:spPr bwMode="auto">
        <a:xfrm>
          <a:off x="3028950" y="1304925"/>
          <a:ext cx="2000250" cy="2686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198120</xdr:colOff>
      <xdr:row>9</xdr:row>
      <xdr:rowOff>205740</xdr:rowOff>
    </xdr:from>
    <xdr:to>
      <xdr:col>4</xdr:col>
      <xdr:colOff>525780</xdr:colOff>
      <xdr:row>11</xdr:row>
      <xdr:rowOff>121920</xdr:rowOff>
    </xdr:to>
    <xdr:sp macro="" textlink="">
      <xdr:nvSpPr>
        <xdr:cNvPr id="4" name="矢印: 右 3">
          <a:extLst>
            <a:ext uri="{FF2B5EF4-FFF2-40B4-BE49-F238E27FC236}">
              <a16:creationId xmlns:a16="http://schemas.microsoft.com/office/drawing/2014/main" id="{00000000-0008-0000-0C00-000004000000}"/>
            </a:ext>
          </a:extLst>
        </xdr:cNvPr>
        <xdr:cNvSpPr/>
      </xdr:nvSpPr>
      <xdr:spPr>
        <a:xfrm>
          <a:off x="2562225" y="2428875"/>
          <a:ext cx="32385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xdr:colOff>
      <xdr:row>5</xdr:row>
      <xdr:rowOff>0</xdr:rowOff>
    </xdr:from>
    <xdr:to>
      <xdr:col>12</xdr:col>
      <xdr:colOff>1</xdr:colOff>
      <xdr:row>16</xdr:row>
      <xdr:rowOff>166511</xdr:rowOff>
    </xdr:to>
    <xdr:pic>
      <xdr:nvPicPr>
        <xdr:cNvPr id="5" name="図 4">
          <a:extLst>
            <a:ext uri="{FF2B5EF4-FFF2-40B4-BE49-F238E27FC236}">
              <a16:creationId xmlns:a16="http://schemas.microsoft.com/office/drawing/2014/main" id="{00000000-0008-0000-0C00-000005000000}"/>
            </a:ext>
          </a:extLst>
        </xdr:cNvPr>
        <xdr:cNvPicPr>
          <a:picLocks noChangeAspect="1" noChangeArrowheads="1"/>
        </xdr:cNvPicPr>
      </xdr:nvPicPr>
      <xdr:blipFill>
        <a:blip xmlns:r="http://schemas.openxmlformats.org/officeDocument/2006/relationships" r:embed="rId5" r:link="rId6" cstate="print">
          <a:extLst>
            <a:ext uri="{28A0092B-C50C-407E-A947-70E740481C1C}">
              <a14:useLocalDpi xmlns:a14="http://schemas.microsoft.com/office/drawing/2010/main" val="0"/>
            </a:ext>
          </a:extLst>
        </a:blip>
        <a:srcRect/>
        <a:stretch>
          <a:fillRect/>
        </a:stretch>
      </xdr:blipFill>
      <xdr:spPr bwMode="auto">
        <a:xfrm>
          <a:off x="5695951" y="1304925"/>
          <a:ext cx="2000250" cy="26849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0</xdr:colOff>
      <xdr:row>5</xdr:row>
      <xdr:rowOff>0</xdr:rowOff>
    </xdr:from>
    <xdr:to>
      <xdr:col>16</xdr:col>
      <xdr:colOff>6980</xdr:colOff>
      <xdr:row>16</xdr:row>
      <xdr:rowOff>175846</xdr:rowOff>
    </xdr:to>
    <xdr:pic>
      <xdr:nvPicPr>
        <xdr:cNvPr id="6" name="図 5">
          <a:extLst>
            <a:ext uri="{FF2B5EF4-FFF2-40B4-BE49-F238E27FC236}">
              <a16:creationId xmlns:a16="http://schemas.microsoft.com/office/drawing/2014/main" id="{00000000-0008-0000-0C00-000006000000}"/>
            </a:ext>
          </a:extLst>
        </xdr:cNvPr>
        <xdr:cNvPicPr>
          <a:picLocks noChangeAspect="1" noChangeArrowheads="1"/>
        </xdr:cNvPicPr>
      </xdr:nvPicPr>
      <xdr:blipFill>
        <a:blip xmlns:r="http://schemas.openxmlformats.org/officeDocument/2006/relationships" r:embed="rId7" r:link="rId8" cstate="print">
          <a:extLst>
            <a:ext uri="{28A0092B-C50C-407E-A947-70E740481C1C}">
              <a14:useLocalDpi xmlns:a14="http://schemas.microsoft.com/office/drawing/2010/main" val="0"/>
            </a:ext>
          </a:extLst>
        </a:blip>
        <a:srcRect/>
        <a:stretch>
          <a:fillRect/>
        </a:stretch>
      </xdr:blipFill>
      <xdr:spPr bwMode="auto">
        <a:xfrm>
          <a:off x="8362950" y="1304925"/>
          <a:ext cx="2009135" cy="26866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190500</xdr:colOff>
      <xdr:row>9</xdr:row>
      <xdr:rowOff>205740</xdr:rowOff>
    </xdr:from>
    <xdr:to>
      <xdr:col>8</xdr:col>
      <xdr:colOff>518160</xdr:colOff>
      <xdr:row>11</xdr:row>
      <xdr:rowOff>121920</xdr:rowOff>
    </xdr:to>
    <xdr:sp macro="" textlink="">
      <xdr:nvSpPr>
        <xdr:cNvPr id="7" name="矢印: 右 6">
          <a:extLst>
            <a:ext uri="{FF2B5EF4-FFF2-40B4-BE49-F238E27FC236}">
              <a16:creationId xmlns:a16="http://schemas.microsoft.com/office/drawing/2014/main" id="{00000000-0008-0000-0C00-000007000000}"/>
            </a:ext>
          </a:extLst>
        </xdr:cNvPr>
        <xdr:cNvSpPr/>
      </xdr:nvSpPr>
      <xdr:spPr>
        <a:xfrm>
          <a:off x="5219700" y="2428875"/>
          <a:ext cx="32385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198120</xdr:colOff>
      <xdr:row>9</xdr:row>
      <xdr:rowOff>205740</xdr:rowOff>
    </xdr:from>
    <xdr:to>
      <xdr:col>12</xdr:col>
      <xdr:colOff>525780</xdr:colOff>
      <xdr:row>11</xdr:row>
      <xdr:rowOff>121920</xdr:rowOff>
    </xdr:to>
    <xdr:sp macro="" textlink="">
      <xdr:nvSpPr>
        <xdr:cNvPr id="8" name="矢印: 右 7">
          <a:extLst>
            <a:ext uri="{FF2B5EF4-FFF2-40B4-BE49-F238E27FC236}">
              <a16:creationId xmlns:a16="http://schemas.microsoft.com/office/drawing/2014/main" id="{00000000-0008-0000-0C00-000008000000}"/>
            </a:ext>
          </a:extLst>
        </xdr:cNvPr>
        <xdr:cNvSpPr/>
      </xdr:nvSpPr>
      <xdr:spPr>
        <a:xfrm>
          <a:off x="7896225" y="2428875"/>
          <a:ext cx="32385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0</xdr:colOff>
      <xdr:row>5</xdr:row>
      <xdr:rowOff>0</xdr:rowOff>
    </xdr:from>
    <xdr:to>
      <xdr:col>20</xdr:col>
      <xdr:colOff>7620</xdr:colOff>
      <xdr:row>16</xdr:row>
      <xdr:rowOff>177800</xdr:rowOff>
    </xdr:to>
    <xdr:pic>
      <xdr:nvPicPr>
        <xdr:cNvPr id="9" name="図 8">
          <a:extLst>
            <a:ext uri="{FF2B5EF4-FFF2-40B4-BE49-F238E27FC236}">
              <a16:creationId xmlns:a16="http://schemas.microsoft.com/office/drawing/2014/main" id="{00000000-0008-0000-0C00-000009000000}"/>
            </a:ext>
          </a:extLst>
        </xdr:cNvPr>
        <xdr:cNvPicPr>
          <a:picLocks noChangeAspect="1" noChangeArrowheads="1"/>
        </xdr:cNvPicPr>
      </xdr:nvPicPr>
      <xdr:blipFill>
        <a:blip xmlns:r="http://schemas.openxmlformats.org/officeDocument/2006/relationships" r:embed="rId9" r:link="rId10" cstate="print">
          <a:extLst>
            <a:ext uri="{28A0092B-C50C-407E-A947-70E740481C1C}">
              <a14:useLocalDpi xmlns:a14="http://schemas.microsoft.com/office/drawing/2010/main" val="0"/>
            </a:ext>
          </a:extLst>
        </a:blip>
        <a:srcRect/>
        <a:stretch>
          <a:fillRect/>
        </a:stretch>
      </xdr:blipFill>
      <xdr:spPr bwMode="auto">
        <a:xfrm>
          <a:off x="11029950" y="1304925"/>
          <a:ext cx="2009775" cy="26885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175260</xdr:colOff>
      <xdr:row>9</xdr:row>
      <xdr:rowOff>205740</xdr:rowOff>
    </xdr:from>
    <xdr:to>
      <xdr:col>16</xdr:col>
      <xdr:colOff>502920</xdr:colOff>
      <xdr:row>11</xdr:row>
      <xdr:rowOff>121920</xdr:rowOff>
    </xdr:to>
    <xdr:sp macro="" textlink="">
      <xdr:nvSpPr>
        <xdr:cNvPr id="10" name="矢印: 右 9">
          <a:extLst>
            <a:ext uri="{FF2B5EF4-FFF2-40B4-BE49-F238E27FC236}">
              <a16:creationId xmlns:a16="http://schemas.microsoft.com/office/drawing/2014/main" id="{00000000-0008-0000-0C00-00000A000000}"/>
            </a:ext>
          </a:extLst>
        </xdr:cNvPr>
        <xdr:cNvSpPr/>
      </xdr:nvSpPr>
      <xdr:spPr>
        <a:xfrm>
          <a:off x="10534650" y="2428875"/>
          <a:ext cx="333375"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21</xdr:col>
      <xdr:colOff>5219</xdr:colOff>
      <xdr:row>4</xdr:row>
      <xdr:rowOff>226201</xdr:rowOff>
    </xdr:from>
    <xdr:ext cx="2021700" cy="2695599"/>
    <xdr:pic>
      <xdr:nvPicPr>
        <xdr:cNvPr id="11" name="図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rot="5400000">
          <a:off x="13367124" y="1639476"/>
          <a:ext cx="2695599" cy="2021700"/>
        </a:xfrm>
        <a:prstGeom prst="rect">
          <a:avLst/>
        </a:prstGeom>
      </xdr:spPr>
    </xdr:pic>
    <xdr:clientData/>
  </xdr:oneCellAnchor>
  <xdr:twoCellAnchor>
    <xdr:from>
      <xdr:col>20</xdr:col>
      <xdr:colOff>205740</xdr:colOff>
      <xdr:row>9</xdr:row>
      <xdr:rowOff>205740</xdr:rowOff>
    </xdr:from>
    <xdr:to>
      <xdr:col>20</xdr:col>
      <xdr:colOff>533400</xdr:colOff>
      <xdr:row>11</xdr:row>
      <xdr:rowOff>121920</xdr:rowOff>
    </xdr:to>
    <xdr:sp macro="" textlink="">
      <xdr:nvSpPr>
        <xdr:cNvPr id="12" name="矢印: 右 11">
          <a:extLst>
            <a:ext uri="{FF2B5EF4-FFF2-40B4-BE49-F238E27FC236}">
              <a16:creationId xmlns:a16="http://schemas.microsoft.com/office/drawing/2014/main" id="{00000000-0008-0000-0C00-00000C000000}"/>
            </a:ext>
          </a:extLst>
        </xdr:cNvPr>
        <xdr:cNvSpPr/>
      </xdr:nvSpPr>
      <xdr:spPr>
        <a:xfrm>
          <a:off x="13239750" y="2428875"/>
          <a:ext cx="32385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24</xdr:col>
      <xdr:colOff>670559</xdr:colOff>
      <xdr:row>5</xdr:row>
      <xdr:rowOff>0</xdr:rowOff>
    </xdr:from>
    <xdr:ext cx="2021700" cy="2695600"/>
    <xdr:pic>
      <xdr:nvPicPr>
        <xdr:cNvPr id="13" name="図 12">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rot="5400000">
          <a:off x="16026999" y="1641875"/>
          <a:ext cx="2695600" cy="2021700"/>
        </a:xfrm>
        <a:prstGeom prst="rect">
          <a:avLst/>
        </a:prstGeom>
      </xdr:spPr>
    </xdr:pic>
    <xdr:clientData/>
  </xdr:oneCellAnchor>
</xdr:wsDr>
</file>

<file path=xl/drawings/drawing14.xml><?xml version="1.0" encoding="utf-8"?>
<xdr:wsDr xmlns:xdr="http://schemas.openxmlformats.org/drawingml/2006/spreadsheetDrawing" xmlns:a="http://schemas.openxmlformats.org/drawingml/2006/main">
  <xdr:twoCellAnchor>
    <xdr:from>
      <xdr:col>3</xdr:col>
      <xdr:colOff>351862</xdr:colOff>
      <xdr:row>7</xdr:row>
      <xdr:rowOff>167355</xdr:rowOff>
    </xdr:from>
    <xdr:to>
      <xdr:col>3</xdr:col>
      <xdr:colOff>351862</xdr:colOff>
      <xdr:row>8</xdr:row>
      <xdr:rowOff>187356</xdr:rowOff>
    </xdr:to>
    <xdr:cxnSp macro="">
      <xdr:nvCxnSpPr>
        <xdr:cNvPr id="2" name="直線コネクタ 1">
          <a:extLst>
            <a:ext uri="{FF2B5EF4-FFF2-40B4-BE49-F238E27FC236}">
              <a16:creationId xmlns:a16="http://schemas.microsoft.com/office/drawing/2014/main" id="{00000000-0008-0000-0D00-000002000000}"/>
            </a:ext>
          </a:extLst>
        </xdr:cNvPr>
        <xdr:cNvCxnSpPr/>
      </xdr:nvCxnSpPr>
      <xdr:spPr bwMode="auto">
        <a:xfrm>
          <a:off x="2359566" y="1790746"/>
          <a:ext cx="0" cy="251914"/>
        </a:xfrm>
        <a:prstGeom prst="line">
          <a:avLst/>
        </a:prstGeom>
        <a:ln w="9525">
          <a:solidFill>
            <a:sysClr val="windowText" lastClr="000000"/>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186994</xdr:colOff>
      <xdr:row>9</xdr:row>
      <xdr:rowOff>173659</xdr:rowOff>
    </xdr:from>
    <xdr:to>
      <xdr:col>2</xdr:col>
      <xdr:colOff>282147</xdr:colOff>
      <xdr:row>9</xdr:row>
      <xdr:rowOff>173659</xdr:rowOff>
    </xdr:to>
    <xdr:cxnSp macro="">
      <xdr:nvCxnSpPr>
        <xdr:cNvPr id="3" name="直線コネクタ 2">
          <a:extLst>
            <a:ext uri="{FF2B5EF4-FFF2-40B4-BE49-F238E27FC236}">
              <a16:creationId xmlns:a16="http://schemas.microsoft.com/office/drawing/2014/main" id="{00000000-0008-0000-0D00-000003000000}"/>
            </a:ext>
          </a:extLst>
        </xdr:cNvPr>
        <xdr:cNvCxnSpPr/>
      </xdr:nvCxnSpPr>
      <xdr:spPr bwMode="auto">
        <a:xfrm>
          <a:off x="1525464" y="2260876"/>
          <a:ext cx="95153"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0</xdr:col>
      <xdr:colOff>510016</xdr:colOff>
      <xdr:row>3</xdr:row>
      <xdr:rowOff>24616</xdr:rowOff>
    </xdr:from>
    <xdr:to>
      <xdr:col>2</xdr:col>
      <xdr:colOff>182120</xdr:colOff>
      <xdr:row>10</xdr:row>
      <xdr:rowOff>86277</xdr:rowOff>
    </xdr:to>
    <xdr:sp macro="" textlink="">
      <xdr:nvSpPr>
        <xdr:cNvPr id="4" name="正方形/長方形 3">
          <a:extLst>
            <a:ext uri="{FF2B5EF4-FFF2-40B4-BE49-F238E27FC236}">
              <a16:creationId xmlns:a16="http://schemas.microsoft.com/office/drawing/2014/main" id="{00000000-0008-0000-0D00-000004000000}"/>
            </a:ext>
          </a:extLst>
        </xdr:cNvPr>
        <xdr:cNvSpPr/>
      </xdr:nvSpPr>
      <xdr:spPr bwMode="auto">
        <a:xfrm>
          <a:off x="510016" y="720355"/>
          <a:ext cx="1010574" cy="1685052"/>
        </a:xfrm>
        <a:prstGeom prst="rect">
          <a:avLst/>
        </a:prstGeom>
        <a:no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txBody>
        <a:bodyPr vertOverflow="clip" wrap="square" lIns="18288" tIns="0" rIns="0" bIns="0" rtlCol="0" anchor="ctr" upright="1"/>
        <a:lstStyle/>
        <a:p>
          <a:pPr algn="l"/>
          <a:endParaRPr kumimoji="1" lang="ja-JP" altLang="en-US" sz="1100"/>
        </a:p>
      </xdr:txBody>
    </xdr:sp>
    <xdr:clientData/>
  </xdr:twoCellAnchor>
  <xdr:twoCellAnchor>
    <xdr:from>
      <xdr:col>2</xdr:col>
      <xdr:colOff>644668</xdr:colOff>
      <xdr:row>8</xdr:row>
      <xdr:rowOff>175971</xdr:rowOff>
    </xdr:from>
    <xdr:to>
      <xdr:col>3</xdr:col>
      <xdr:colOff>472986</xdr:colOff>
      <xdr:row>10</xdr:row>
      <xdr:rowOff>205766</xdr:rowOff>
    </xdr:to>
    <xdr:grpSp>
      <xdr:nvGrpSpPr>
        <xdr:cNvPr id="5" name="グループ化 4">
          <a:extLst>
            <a:ext uri="{FF2B5EF4-FFF2-40B4-BE49-F238E27FC236}">
              <a16:creationId xmlns:a16="http://schemas.microsoft.com/office/drawing/2014/main" id="{00000000-0008-0000-0D00-000005000000}"/>
            </a:ext>
          </a:extLst>
        </xdr:cNvPr>
        <xdr:cNvGrpSpPr/>
      </xdr:nvGrpSpPr>
      <xdr:grpSpPr>
        <a:xfrm>
          <a:off x="1969097" y="1990257"/>
          <a:ext cx="490532" cy="483366"/>
          <a:chOff x="1224981" y="6053752"/>
          <a:chExt cx="498715" cy="488937"/>
        </a:xfrm>
      </xdr:grpSpPr>
      <xdr:sp macro="" textlink="">
        <xdr:nvSpPr>
          <xdr:cNvPr id="6" name="正方形/長方形 5">
            <a:extLst>
              <a:ext uri="{FF2B5EF4-FFF2-40B4-BE49-F238E27FC236}">
                <a16:creationId xmlns:a16="http://schemas.microsoft.com/office/drawing/2014/main" id="{00000000-0008-0000-0D00-000006000000}"/>
              </a:ext>
            </a:extLst>
          </xdr:cNvPr>
          <xdr:cNvSpPr/>
        </xdr:nvSpPr>
        <xdr:spPr bwMode="auto">
          <a:xfrm>
            <a:off x="1502674" y="6053752"/>
            <a:ext cx="153933" cy="168372"/>
          </a:xfrm>
          <a:prstGeom prst="rect">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nvGrpSpPr>
          <xdr:cNvPr id="7" name="グループ化 720">
            <a:extLst>
              <a:ext uri="{FF2B5EF4-FFF2-40B4-BE49-F238E27FC236}">
                <a16:creationId xmlns:a16="http://schemas.microsoft.com/office/drawing/2014/main" id="{00000000-0008-0000-0D00-000007000000}"/>
              </a:ext>
            </a:extLst>
          </xdr:cNvPr>
          <xdr:cNvGrpSpPr>
            <a:grpSpLocks/>
          </xdr:cNvGrpSpPr>
        </xdr:nvGrpSpPr>
        <xdr:grpSpPr bwMode="auto">
          <a:xfrm>
            <a:off x="1224981" y="6059774"/>
            <a:ext cx="498715" cy="482915"/>
            <a:chOff x="3562349" y="2305051"/>
            <a:chExt cx="714375" cy="704849"/>
          </a:xfrm>
        </xdr:grpSpPr>
        <xdr:sp macro="" textlink="">
          <xdr:nvSpPr>
            <xdr:cNvPr id="8" name="二等辺三角形 7">
              <a:extLst>
                <a:ext uri="{FF2B5EF4-FFF2-40B4-BE49-F238E27FC236}">
                  <a16:creationId xmlns:a16="http://schemas.microsoft.com/office/drawing/2014/main" id="{00000000-0008-0000-0D00-000008000000}"/>
                </a:ext>
              </a:extLst>
            </xdr:cNvPr>
            <xdr:cNvSpPr/>
          </xdr:nvSpPr>
          <xdr:spPr>
            <a:xfrm>
              <a:off x="3568615" y="2527635"/>
              <a:ext cx="701842" cy="482265"/>
            </a:xfrm>
            <a:prstGeom prst="triangle">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sp macro="" textlink="">
          <xdr:nvSpPr>
            <xdr:cNvPr id="9" name="円/楕円 82">
              <a:extLst>
                <a:ext uri="{FF2B5EF4-FFF2-40B4-BE49-F238E27FC236}">
                  <a16:creationId xmlns:a16="http://schemas.microsoft.com/office/drawing/2014/main" id="{00000000-0008-0000-0D00-000009000000}"/>
                </a:ext>
              </a:extLst>
            </xdr:cNvPr>
            <xdr:cNvSpPr/>
          </xdr:nvSpPr>
          <xdr:spPr>
            <a:xfrm>
              <a:off x="3631280" y="2297632"/>
              <a:ext cx="551447" cy="556460"/>
            </a:xfrm>
            <a:prstGeom prst="ellipse">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grpSp>
    <xdr:clientData/>
  </xdr:twoCellAnchor>
  <xdr:twoCellAnchor>
    <xdr:from>
      <xdr:col>0</xdr:col>
      <xdr:colOff>443617</xdr:colOff>
      <xdr:row>3</xdr:row>
      <xdr:rowOff>105442</xdr:rowOff>
    </xdr:from>
    <xdr:to>
      <xdr:col>2</xdr:col>
      <xdr:colOff>248916</xdr:colOff>
      <xdr:row>10</xdr:row>
      <xdr:rowOff>46374</xdr:rowOff>
    </xdr:to>
    <xdr:sp macro="" textlink="">
      <xdr:nvSpPr>
        <xdr:cNvPr id="10" name="テキスト ボックス 9">
          <a:extLst>
            <a:ext uri="{FF2B5EF4-FFF2-40B4-BE49-F238E27FC236}">
              <a16:creationId xmlns:a16="http://schemas.microsoft.com/office/drawing/2014/main" id="{00000000-0008-0000-0D00-00000A000000}"/>
            </a:ext>
          </a:extLst>
        </xdr:cNvPr>
        <xdr:cNvSpPr txBox="1"/>
      </xdr:nvSpPr>
      <xdr:spPr>
        <a:xfrm>
          <a:off x="443617" y="801181"/>
          <a:ext cx="1143769" cy="15643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800" b="0"/>
            <a:t>E</a:t>
          </a:r>
          <a:r>
            <a:rPr kumimoji="1" lang="ja-JP" altLang="en-US" sz="800" b="0"/>
            <a:t>化回収</a:t>
          </a:r>
          <a:endParaRPr kumimoji="1" lang="en-US" altLang="ja-JP" sz="800" b="0"/>
        </a:p>
        <a:p>
          <a:pPr algn="ctr"/>
          <a:r>
            <a:rPr kumimoji="1" lang="ja-JP" altLang="en-US" sz="800" b="0"/>
            <a:t>トルエンタンク</a:t>
          </a:r>
          <a:endParaRPr kumimoji="1" lang="en-US" altLang="ja-JP" sz="800" b="0"/>
        </a:p>
        <a:p>
          <a:pPr algn="ctr"/>
          <a:endParaRPr kumimoji="1" lang="en-US" altLang="ja-JP" sz="800" b="0"/>
        </a:p>
        <a:p>
          <a:pPr algn="ctr"/>
          <a:r>
            <a:rPr kumimoji="1" lang="en-US" altLang="ja-JP" sz="800" b="0"/>
            <a:t>ZT-51</a:t>
          </a:r>
        </a:p>
        <a:p>
          <a:pPr algn="ctr"/>
          <a:endParaRPr kumimoji="1" lang="en-US" altLang="ja-JP" sz="800" b="0"/>
        </a:p>
      </xdr:txBody>
    </xdr:sp>
    <xdr:clientData/>
  </xdr:twoCellAnchor>
  <xdr:twoCellAnchor>
    <xdr:from>
      <xdr:col>6</xdr:col>
      <xdr:colOff>196205</xdr:colOff>
      <xdr:row>5</xdr:row>
      <xdr:rowOff>34615</xdr:rowOff>
    </xdr:from>
    <xdr:to>
      <xdr:col>6</xdr:col>
      <xdr:colOff>452859</xdr:colOff>
      <xdr:row>9</xdr:row>
      <xdr:rowOff>84577</xdr:rowOff>
    </xdr:to>
    <xdr:sp macro="" textlink="">
      <xdr:nvSpPr>
        <xdr:cNvPr id="11" name="矢印: 五方向 10">
          <a:extLst>
            <a:ext uri="{FF2B5EF4-FFF2-40B4-BE49-F238E27FC236}">
              <a16:creationId xmlns:a16="http://schemas.microsoft.com/office/drawing/2014/main" id="{00000000-0008-0000-0D00-00000B000000}"/>
            </a:ext>
          </a:extLst>
        </xdr:cNvPr>
        <xdr:cNvSpPr/>
      </xdr:nvSpPr>
      <xdr:spPr bwMode="auto">
        <a:xfrm rot="5400000">
          <a:off x="3851134" y="1554660"/>
          <a:ext cx="977614" cy="256654"/>
        </a:xfrm>
        <a:prstGeom prst="homePlat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txBody>
        <a:bodyPr vertOverflow="clip" wrap="square" lIns="18288" tIns="0" rIns="0" bIns="0" rtlCol="0" anchor="ctr" upright="1"/>
        <a:lstStyle/>
        <a:p>
          <a:pPr algn="l"/>
          <a:endParaRPr kumimoji="1" lang="ja-JP" altLang="en-US" sz="1100"/>
        </a:p>
      </xdr:txBody>
    </xdr:sp>
    <xdr:clientData/>
  </xdr:twoCellAnchor>
  <xdr:twoCellAnchor>
    <xdr:from>
      <xdr:col>6</xdr:col>
      <xdr:colOff>184686</xdr:colOff>
      <xdr:row>4</xdr:row>
      <xdr:rowOff>181255</xdr:rowOff>
    </xdr:from>
    <xdr:to>
      <xdr:col>6</xdr:col>
      <xdr:colOff>477597</xdr:colOff>
      <xdr:row>9</xdr:row>
      <xdr:rowOff>81781</xdr:rowOff>
    </xdr:to>
    <xdr:sp macro="" textlink="">
      <xdr:nvSpPr>
        <xdr:cNvPr id="12" name="テキスト ボックス 11">
          <a:extLst>
            <a:ext uri="{FF2B5EF4-FFF2-40B4-BE49-F238E27FC236}">
              <a16:creationId xmlns:a16="http://schemas.microsoft.com/office/drawing/2014/main" id="{00000000-0008-0000-0D00-00000C000000}"/>
            </a:ext>
          </a:extLst>
        </xdr:cNvPr>
        <xdr:cNvSpPr txBox="1"/>
      </xdr:nvSpPr>
      <xdr:spPr>
        <a:xfrm>
          <a:off x="4200095" y="1108907"/>
          <a:ext cx="292911" cy="10600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vert="wordArtVertRtl" wrap="square" rtlCol="0" anchor="ctr"/>
        <a:lstStyle/>
        <a:p>
          <a:pPr algn="ctr"/>
          <a:r>
            <a:rPr lang="ja-JP" altLang="en-US" sz="500"/>
            <a:t>エステル化槽へ</a:t>
          </a:r>
          <a:endParaRPr lang="en-US" altLang="ja-JP" sz="800"/>
        </a:p>
      </xdr:txBody>
    </xdr:sp>
    <xdr:clientData/>
  </xdr:twoCellAnchor>
  <xdr:twoCellAnchor>
    <xdr:from>
      <xdr:col>4</xdr:col>
      <xdr:colOff>583449</xdr:colOff>
      <xdr:row>3</xdr:row>
      <xdr:rowOff>229873</xdr:rowOff>
    </xdr:from>
    <xdr:to>
      <xdr:col>6</xdr:col>
      <xdr:colOff>78468</xdr:colOff>
      <xdr:row>5</xdr:row>
      <xdr:rowOff>47551</xdr:rowOff>
    </xdr:to>
    <xdr:sp macro="" textlink="">
      <xdr:nvSpPr>
        <xdr:cNvPr id="16" name="テキスト ボックス 15">
          <a:extLst>
            <a:ext uri="{FF2B5EF4-FFF2-40B4-BE49-F238E27FC236}">
              <a16:creationId xmlns:a16="http://schemas.microsoft.com/office/drawing/2014/main" id="{00000000-0008-0000-0D00-000010000000}"/>
            </a:ext>
          </a:extLst>
        </xdr:cNvPr>
        <xdr:cNvSpPr txBox="1"/>
      </xdr:nvSpPr>
      <xdr:spPr>
        <a:xfrm>
          <a:off x="3260388" y="925612"/>
          <a:ext cx="833489" cy="2815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kumimoji="1" lang="en-US" altLang="ja-JP" sz="1100"/>
            <a:t>ZFCQ-301</a:t>
          </a:r>
          <a:endParaRPr kumimoji="1" lang="ja-JP" altLang="en-US" sz="1100"/>
        </a:p>
      </xdr:txBody>
    </xdr:sp>
    <xdr:clientData/>
  </xdr:twoCellAnchor>
  <xdr:twoCellAnchor>
    <xdr:from>
      <xdr:col>4</xdr:col>
      <xdr:colOff>157147</xdr:colOff>
      <xdr:row>3</xdr:row>
      <xdr:rowOff>30719</xdr:rowOff>
    </xdr:from>
    <xdr:to>
      <xdr:col>4</xdr:col>
      <xdr:colOff>477276</xdr:colOff>
      <xdr:row>4</xdr:row>
      <xdr:rowOff>90585</xdr:rowOff>
    </xdr:to>
    <xdr:grpSp>
      <xdr:nvGrpSpPr>
        <xdr:cNvPr id="17" name="グループ化 1034">
          <a:extLst>
            <a:ext uri="{FF2B5EF4-FFF2-40B4-BE49-F238E27FC236}">
              <a16:creationId xmlns:a16="http://schemas.microsoft.com/office/drawing/2014/main" id="{00000000-0008-0000-0D00-000011000000}"/>
            </a:ext>
          </a:extLst>
        </xdr:cNvPr>
        <xdr:cNvGrpSpPr>
          <a:grpSpLocks/>
        </xdr:cNvGrpSpPr>
      </xdr:nvGrpSpPr>
      <xdr:grpSpPr bwMode="auto">
        <a:xfrm>
          <a:off x="2806004" y="711076"/>
          <a:ext cx="320129" cy="286652"/>
          <a:chOff x="1434812" y="4491470"/>
          <a:chExt cx="209549" cy="154132"/>
        </a:xfrm>
      </xdr:grpSpPr>
      <xdr:sp macro="" textlink="">
        <xdr:nvSpPr>
          <xdr:cNvPr id="18" name="Line 37510">
            <a:extLst>
              <a:ext uri="{FF2B5EF4-FFF2-40B4-BE49-F238E27FC236}">
                <a16:creationId xmlns:a16="http://schemas.microsoft.com/office/drawing/2014/main" id="{00000000-0008-0000-0D00-000012000000}"/>
              </a:ext>
            </a:extLst>
          </xdr:cNvPr>
          <xdr:cNvSpPr>
            <a:spLocks noChangeShapeType="1"/>
          </xdr:cNvSpPr>
        </xdr:nvSpPr>
        <xdr:spPr bwMode="auto">
          <a:xfrm>
            <a:off x="1454864" y="4558516"/>
            <a:ext cx="168442" cy="0"/>
          </a:xfrm>
          <a:prstGeom prst="line">
            <a:avLst/>
          </a:prstGeom>
          <a:noFill/>
          <a:ln w="9525">
            <a:solidFill>
              <a:schemeClr val="tx1"/>
            </a:solidFill>
            <a:round/>
            <a:headEnd/>
            <a:tailEnd/>
          </a:ln>
          <a:extLst>
            <a:ext uri="{909E8E84-426E-40DD-AFC4-6F175D3DCCD1}">
              <a14:hiddenFill xmlns:a14="http://schemas.microsoft.com/office/drawing/2010/main">
                <a:noFill/>
              </a14:hiddenFill>
            </a:ext>
          </a:extLst>
        </xdr:spPr>
      </xdr:sp>
      <xdr:sp macro="" textlink="">
        <xdr:nvSpPr>
          <xdr:cNvPr id="19" name="Line 37502">
            <a:extLst>
              <a:ext uri="{FF2B5EF4-FFF2-40B4-BE49-F238E27FC236}">
                <a16:creationId xmlns:a16="http://schemas.microsoft.com/office/drawing/2014/main" id="{00000000-0008-0000-0D00-000013000000}"/>
              </a:ext>
            </a:extLst>
          </xdr:cNvPr>
          <xdr:cNvSpPr>
            <a:spLocks noChangeShapeType="1"/>
          </xdr:cNvSpPr>
        </xdr:nvSpPr>
        <xdr:spPr bwMode="auto">
          <a:xfrm>
            <a:off x="1434812" y="4529488"/>
            <a:ext cx="0" cy="58057"/>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sp>
      <xdr:sp macro="" textlink="">
        <xdr:nvSpPr>
          <xdr:cNvPr id="20" name="Line 37503">
            <a:extLst>
              <a:ext uri="{FF2B5EF4-FFF2-40B4-BE49-F238E27FC236}">
                <a16:creationId xmlns:a16="http://schemas.microsoft.com/office/drawing/2014/main" id="{00000000-0008-0000-0D00-000014000000}"/>
              </a:ext>
            </a:extLst>
          </xdr:cNvPr>
          <xdr:cNvSpPr>
            <a:spLocks noChangeShapeType="1"/>
          </xdr:cNvSpPr>
        </xdr:nvSpPr>
        <xdr:spPr bwMode="auto">
          <a:xfrm>
            <a:off x="1455867" y="4529488"/>
            <a:ext cx="0" cy="58057"/>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sp>
      <xdr:sp macro="" textlink="">
        <xdr:nvSpPr>
          <xdr:cNvPr id="21" name="Line 37504">
            <a:extLst>
              <a:ext uri="{FF2B5EF4-FFF2-40B4-BE49-F238E27FC236}">
                <a16:creationId xmlns:a16="http://schemas.microsoft.com/office/drawing/2014/main" id="{00000000-0008-0000-0D00-000015000000}"/>
              </a:ext>
            </a:extLst>
          </xdr:cNvPr>
          <xdr:cNvSpPr>
            <a:spLocks noChangeShapeType="1"/>
          </xdr:cNvSpPr>
        </xdr:nvSpPr>
        <xdr:spPr bwMode="auto">
          <a:xfrm>
            <a:off x="1623306" y="4529488"/>
            <a:ext cx="0" cy="58057"/>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sp>
      <xdr:sp macro="" textlink="">
        <xdr:nvSpPr>
          <xdr:cNvPr id="22" name="Line 37505">
            <a:extLst>
              <a:ext uri="{FF2B5EF4-FFF2-40B4-BE49-F238E27FC236}">
                <a16:creationId xmlns:a16="http://schemas.microsoft.com/office/drawing/2014/main" id="{00000000-0008-0000-0D00-000016000000}"/>
              </a:ext>
            </a:extLst>
          </xdr:cNvPr>
          <xdr:cNvSpPr>
            <a:spLocks noChangeShapeType="1"/>
          </xdr:cNvSpPr>
        </xdr:nvSpPr>
        <xdr:spPr bwMode="auto">
          <a:xfrm>
            <a:off x="1644361" y="4529488"/>
            <a:ext cx="0" cy="58057"/>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sp>
      <xdr:sp macro="" textlink="">
        <xdr:nvSpPr>
          <xdr:cNvPr id="23" name="Rectangle 37506">
            <a:extLst>
              <a:ext uri="{FF2B5EF4-FFF2-40B4-BE49-F238E27FC236}">
                <a16:creationId xmlns:a16="http://schemas.microsoft.com/office/drawing/2014/main" id="{00000000-0008-0000-0D00-000017000000}"/>
              </a:ext>
            </a:extLst>
          </xdr:cNvPr>
          <xdr:cNvSpPr>
            <a:spLocks noChangeArrowheads="1"/>
          </xdr:cNvSpPr>
        </xdr:nvSpPr>
        <xdr:spPr bwMode="auto">
          <a:xfrm>
            <a:off x="1496974" y="4507716"/>
            <a:ext cx="84221" cy="137886"/>
          </a:xfrm>
          <a:prstGeom prst="rect">
            <a:avLst/>
          </a:prstGeom>
          <a:solidFill>
            <a:srgbClr val="FFFFFF"/>
          </a:solidFill>
          <a:ln w="9525">
            <a:solidFill>
              <a:srgbClr val="000000"/>
            </a:solidFill>
            <a:miter lim="800000"/>
            <a:headEnd/>
            <a:tailEnd/>
          </a:ln>
        </xdr:spPr>
      </xdr:sp>
      <xdr:sp macro="" textlink="">
        <xdr:nvSpPr>
          <xdr:cNvPr id="24" name="Line 37507">
            <a:extLst>
              <a:ext uri="{FF2B5EF4-FFF2-40B4-BE49-F238E27FC236}">
                <a16:creationId xmlns:a16="http://schemas.microsoft.com/office/drawing/2014/main" id="{00000000-0008-0000-0D00-000018000000}"/>
              </a:ext>
            </a:extLst>
          </xdr:cNvPr>
          <xdr:cNvSpPr>
            <a:spLocks noChangeShapeType="1"/>
          </xdr:cNvSpPr>
        </xdr:nvSpPr>
        <xdr:spPr bwMode="auto">
          <a:xfrm>
            <a:off x="1465391" y="4507716"/>
            <a:ext cx="147387" cy="0"/>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sp>
      <xdr:sp macro="" textlink="">
        <xdr:nvSpPr>
          <xdr:cNvPr id="25" name="Line 37509">
            <a:extLst>
              <a:ext uri="{FF2B5EF4-FFF2-40B4-BE49-F238E27FC236}">
                <a16:creationId xmlns:a16="http://schemas.microsoft.com/office/drawing/2014/main" id="{00000000-0008-0000-0D00-000019000000}"/>
              </a:ext>
            </a:extLst>
          </xdr:cNvPr>
          <xdr:cNvSpPr>
            <a:spLocks noChangeShapeType="1"/>
          </xdr:cNvSpPr>
        </xdr:nvSpPr>
        <xdr:spPr bwMode="auto">
          <a:xfrm>
            <a:off x="1465391" y="4491470"/>
            <a:ext cx="147387" cy="0"/>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sp>
    </xdr:grpSp>
    <xdr:clientData/>
  </xdr:twoCellAnchor>
  <xdr:twoCellAnchor>
    <xdr:from>
      <xdr:col>4</xdr:col>
      <xdr:colOff>598653</xdr:colOff>
      <xdr:row>3</xdr:row>
      <xdr:rowOff>30260</xdr:rowOff>
    </xdr:from>
    <xdr:to>
      <xdr:col>5</xdr:col>
      <xdr:colOff>335620</xdr:colOff>
      <xdr:row>4</xdr:row>
      <xdr:rowOff>60743</xdr:rowOff>
    </xdr:to>
    <xdr:grpSp>
      <xdr:nvGrpSpPr>
        <xdr:cNvPr id="26" name="Group 33">
          <a:extLst>
            <a:ext uri="{FF2B5EF4-FFF2-40B4-BE49-F238E27FC236}">
              <a16:creationId xmlns:a16="http://schemas.microsoft.com/office/drawing/2014/main" id="{00000000-0008-0000-0D00-00001A000000}"/>
            </a:ext>
          </a:extLst>
        </xdr:cNvPr>
        <xdr:cNvGrpSpPr>
          <a:grpSpLocks/>
        </xdr:cNvGrpSpPr>
      </xdr:nvGrpSpPr>
      <xdr:grpSpPr bwMode="auto">
        <a:xfrm>
          <a:off x="3247510" y="710617"/>
          <a:ext cx="399181" cy="257269"/>
          <a:chOff x="392" y="381"/>
          <a:chExt cx="52" cy="30"/>
        </a:xfrm>
      </xdr:grpSpPr>
      <xdr:grpSp>
        <xdr:nvGrpSpPr>
          <xdr:cNvPr id="27" name="Group 34">
            <a:extLst>
              <a:ext uri="{FF2B5EF4-FFF2-40B4-BE49-F238E27FC236}">
                <a16:creationId xmlns:a16="http://schemas.microsoft.com/office/drawing/2014/main" id="{00000000-0008-0000-0D00-00001B000000}"/>
              </a:ext>
            </a:extLst>
          </xdr:cNvPr>
          <xdr:cNvGrpSpPr>
            <a:grpSpLocks/>
          </xdr:cNvGrpSpPr>
        </xdr:nvGrpSpPr>
        <xdr:grpSpPr bwMode="auto">
          <a:xfrm>
            <a:off x="402" y="381"/>
            <a:ext cx="32" cy="30"/>
            <a:chOff x="402" y="370"/>
            <a:chExt cx="32" cy="30"/>
          </a:xfrm>
        </xdr:grpSpPr>
        <xdr:sp macro="" textlink="">
          <xdr:nvSpPr>
            <xdr:cNvPr id="36" name="Oval 35">
              <a:extLst>
                <a:ext uri="{FF2B5EF4-FFF2-40B4-BE49-F238E27FC236}">
                  <a16:creationId xmlns:a16="http://schemas.microsoft.com/office/drawing/2014/main" id="{00000000-0008-0000-0D00-000024000000}"/>
                </a:ext>
              </a:extLst>
            </xdr:cNvPr>
            <xdr:cNvSpPr>
              <a:spLocks noChangeArrowheads="1"/>
            </xdr:cNvSpPr>
          </xdr:nvSpPr>
          <xdr:spPr bwMode="auto">
            <a:xfrm>
              <a:off x="402" y="370"/>
              <a:ext cx="32" cy="30"/>
            </a:xfrm>
            <a:prstGeom prst="ellipse">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round/>
              <a:headEnd/>
              <a:tailEnd/>
            </a:ln>
          </xdr:spPr>
        </xdr:sp>
        <xdr:sp macro="" textlink="">
          <xdr:nvSpPr>
            <xdr:cNvPr id="37" name="Oval 36">
              <a:extLst>
                <a:ext uri="{FF2B5EF4-FFF2-40B4-BE49-F238E27FC236}">
                  <a16:creationId xmlns:a16="http://schemas.microsoft.com/office/drawing/2014/main" id="{00000000-0008-0000-0D00-000025000000}"/>
                </a:ext>
              </a:extLst>
            </xdr:cNvPr>
            <xdr:cNvSpPr>
              <a:spLocks noChangeArrowheads="1"/>
            </xdr:cNvSpPr>
          </xdr:nvSpPr>
          <xdr:spPr bwMode="auto">
            <a:xfrm>
              <a:off x="412" y="373"/>
              <a:ext cx="12" cy="12"/>
            </a:xfrm>
            <a:prstGeom prst="ellipse">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round/>
              <a:headEnd/>
              <a:tailEnd/>
            </a:ln>
          </xdr:spPr>
        </xdr:sp>
        <xdr:sp macro="" textlink="">
          <xdr:nvSpPr>
            <xdr:cNvPr id="38" name="Oval 37">
              <a:extLst>
                <a:ext uri="{FF2B5EF4-FFF2-40B4-BE49-F238E27FC236}">
                  <a16:creationId xmlns:a16="http://schemas.microsoft.com/office/drawing/2014/main" id="{00000000-0008-0000-0D00-000026000000}"/>
                </a:ext>
              </a:extLst>
            </xdr:cNvPr>
            <xdr:cNvSpPr>
              <a:spLocks noChangeArrowheads="1"/>
            </xdr:cNvSpPr>
          </xdr:nvSpPr>
          <xdr:spPr bwMode="auto">
            <a:xfrm>
              <a:off x="412" y="385"/>
              <a:ext cx="12" cy="12"/>
            </a:xfrm>
            <a:prstGeom prst="ellipse">
              <a:avLst/>
            </a:prstGeom>
            <a:solidFill>
              <a:srgbClr xmlns:mc="http://schemas.openxmlformats.org/markup-compatibility/2006" xmlns:a14="http://schemas.microsoft.com/office/drawing/2010/main" val="FFFFFF" mc:Ignorable="a14" a14:legacySpreadsheetColorIndex="65"/>
            </a:solidFill>
            <a:ln w="9525">
              <a:solidFill>
                <a:srgbClr xmlns:mc="http://schemas.openxmlformats.org/markup-compatibility/2006" xmlns:a14="http://schemas.microsoft.com/office/drawing/2010/main" val="000000" mc:Ignorable="a14" a14:legacySpreadsheetColorIndex="64"/>
              </a:solidFill>
              <a:round/>
              <a:headEnd/>
              <a:tailEnd/>
            </a:ln>
          </xdr:spPr>
        </xdr:sp>
      </xdr:grpSp>
      <xdr:grpSp>
        <xdr:nvGrpSpPr>
          <xdr:cNvPr id="28" name="Group 38">
            <a:extLst>
              <a:ext uri="{FF2B5EF4-FFF2-40B4-BE49-F238E27FC236}">
                <a16:creationId xmlns:a16="http://schemas.microsoft.com/office/drawing/2014/main" id="{00000000-0008-0000-0D00-00001C000000}"/>
              </a:ext>
            </a:extLst>
          </xdr:cNvPr>
          <xdr:cNvGrpSpPr>
            <a:grpSpLocks/>
          </xdr:cNvGrpSpPr>
        </xdr:nvGrpSpPr>
        <xdr:grpSpPr bwMode="auto">
          <a:xfrm rot="5400000">
            <a:off x="387" y="394"/>
            <a:ext cx="14" cy="4"/>
            <a:chOff x="325" y="385"/>
            <a:chExt cx="14" cy="4"/>
          </a:xfrm>
        </xdr:grpSpPr>
        <xdr:sp macro="" textlink="">
          <xdr:nvSpPr>
            <xdr:cNvPr id="34" name="Line 39">
              <a:extLst>
                <a:ext uri="{FF2B5EF4-FFF2-40B4-BE49-F238E27FC236}">
                  <a16:creationId xmlns:a16="http://schemas.microsoft.com/office/drawing/2014/main" id="{00000000-0008-0000-0D00-000022000000}"/>
                </a:ext>
              </a:extLst>
            </xdr:cNvPr>
            <xdr:cNvSpPr>
              <a:spLocks noChangeShapeType="1"/>
            </xdr:cNvSpPr>
          </xdr:nvSpPr>
          <xdr:spPr bwMode="auto">
            <a:xfrm>
              <a:off x="325" y="385"/>
              <a:ext cx="14"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35" name="Line 40">
              <a:extLst>
                <a:ext uri="{FF2B5EF4-FFF2-40B4-BE49-F238E27FC236}">
                  <a16:creationId xmlns:a16="http://schemas.microsoft.com/office/drawing/2014/main" id="{00000000-0008-0000-0D00-000023000000}"/>
                </a:ext>
              </a:extLst>
            </xdr:cNvPr>
            <xdr:cNvSpPr>
              <a:spLocks noChangeShapeType="1"/>
            </xdr:cNvSpPr>
          </xdr:nvSpPr>
          <xdr:spPr bwMode="auto">
            <a:xfrm>
              <a:off x="325" y="389"/>
              <a:ext cx="14"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grpSp>
      <xdr:grpSp>
        <xdr:nvGrpSpPr>
          <xdr:cNvPr id="29" name="Group 41">
            <a:extLst>
              <a:ext uri="{FF2B5EF4-FFF2-40B4-BE49-F238E27FC236}">
                <a16:creationId xmlns:a16="http://schemas.microsoft.com/office/drawing/2014/main" id="{00000000-0008-0000-0D00-00001D000000}"/>
              </a:ext>
            </a:extLst>
          </xdr:cNvPr>
          <xdr:cNvGrpSpPr>
            <a:grpSpLocks/>
          </xdr:cNvGrpSpPr>
        </xdr:nvGrpSpPr>
        <xdr:grpSpPr bwMode="auto">
          <a:xfrm rot="5400000">
            <a:off x="435" y="394"/>
            <a:ext cx="14" cy="4"/>
            <a:chOff x="325" y="385"/>
            <a:chExt cx="14" cy="4"/>
          </a:xfrm>
        </xdr:grpSpPr>
        <xdr:sp macro="" textlink="">
          <xdr:nvSpPr>
            <xdr:cNvPr id="32" name="Line 42">
              <a:extLst>
                <a:ext uri="{FF2B5EF4-FFF2-40B4-BE49-F238E27FC236}">
                  <a16:creationId xmlns:a16="http://schemas.microsoft.com/office/drawing/2014/main" id="{00000000-0008-0000-0D00-000020000000}"/>
                </a:ext>
              </a:extLst>
            </xdr:cNvPr>
            <xdr:cNvSpPr>
              <a:spLocks noChangeShapeType="1"/>
            </xdr:cNvSpPr>
          </xdr:nvSpPr>
          <xdr:spPr bwMode="auto">
            <a:xfrm>
              <a:off x="325" y="385"/>
              <a:ext cx="14"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33" name="Line 43">
              <a:extLst>
                <a:ext uri="{FF2B5EF4-FFF2-40B4-BE49-F238E27FC236}">
                  <a16:creationId xmlns:a16="http://schemas.microsoft.com/office/drawing/2014/main" id="{00000000-0008-0000-0D00-000021000000}"/>
                </a:ext>
              </a:extLst>
            </xdr:cNvPr>
            <xdr:cNvSpPr>
              <a:spLocks noChangeShapeType="1"/>
            </xdr:cNvSpPr>
          </xdr:nvSpPr>
          <xdr:spPr bwMode="auto">
            <a:xfrm>
              <a:off x="325" y="389"/>
              <a:ext cx="14"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grpSp>
      <xdr:sp macro="" textlink="">
        <xdr:nvSpPr>
          <xdr:cNvPr id="30" name="Line 44">
            <a:extLst>
              <a:ext uri="{FF2B5EF4-FFF2-40B4-BE49-F238E27FC236}">
                <a16:creationId xmlns:a16="http://schemas.microsoft.com/office/drawing/2014/main" id="{00000000-0008-0000-0D00-00001E000000}"/>
              </a:ext>
            </a:extLst>
          </xdr:cNvPr>
          <xdr:cNvSpPr>
            <a:spLocks noChangeShapeType="1"/>
          </xdr:cNvSpPr>
        </xdr:nvSpPr>
        <xdr:spPr bwMode="auto">
          <a:xfrm flipV="1">
            <a:off x="396" y="396"/>
            <a:ext cx="6" cy="0"/>
          </a:xfrm>
          <a:prstGeom prst="line">
            <a:avLst/>
          </a:prstGeom>
          <a:noFill/>
          <a:ln w="9525">
            <a:solidFill>
              <a:schemeClr val="tx1"/>
            </a:solidFill>
            <a:round/>
            <a:headEnd/>
            <a:tailEnd/>
          </a:ln>
          <a:extLst>
            <a:ext uri="{909E8E84-426E-40DD-AFC4-6F175D3DCCD1}">
              <a14:hiddenFill xmlns:a14="http://schemas.microsoft.com/office/drawing/2010/main">
                <a:noFill/>
              </a14:hiddenFill>
            </a:ext>
          </a:extLst>
        </xdr:spPr>
      </xdr:sp>
      <xdr:sp macro="" textlink="">
        <xdr:nvSpPr>
          <xdr:cNvPr id="31" name="Line 45">
            <a:extLst>
              <a:ext uri="{FF2B5EF4-FFF2-40B4-BE49-F238E27FC236}">
                <a16:creationId xmlns:a16="http://schemas.microsoft.com/office/drawing/2014/main" id="{00000000-0008-0000-0D00-00001F000000}"/>
              </a:ext>
            </a:extLst>
          </xdr:cNvPr>
          <xdr:cNvSpPr>
            <a:spLocks noChangeShapeType="1"/>
          </xdr:cNvSpPr>
        </xdr:nvSpPr>
        <xdr:spPr bwMode="auto">
          <a:xfrm flipV="1">
            <a:off x="434" y="396"/>
            <a:ext cx="6" cy="0"/>
          </a:xfrm>
          <a:prstGeom prst="line">
            <a:avLst/>
          </a:prstGeom>
          <a:noFill/>
          <a:ln w="9525">
            <a:solidFill>
              <a:schemeClr val="tx1"/>
            </a:solidFill>
            <a:round/>
            <a:headEnd/>
            <a:tailEnd/>
          </a:ln>
          <a:extLst>
            <a:ext uri="{909E8E84-426E-40DD-AFC4-6F175D3DCCD1}">
              <a14:hiddenFill xmlns:a14="http://schemas.microsoft.com/office/drawing/2010/main">
                <a:noFill/>
              </a14:hiddenFill>
            </a:ext>
          </a:extLst>
        </xdr:spPr>
      </xdr:sp>
    </xdr:grpSp>
    <xdr:clientData/>
  </xdr:twoCellAnchor>
  <xdr:twoCellAnchor>
    <xdr:from>
      <xdr:col>5</xdr:col>
      <xdr:colOff>413203</xdr:colOff>
      <xdr:row>2</xdr:row>
      <xdr:rowOff>223933</xdr:rowOff>
    </xdr:from>
    <xdr:to>
      <xdr:col>5</xdr:col>
      <xdr:colOff>607935</xdr:colOff>
      <xdr:row>4</xdr:row>
      <xdr:rowOff>165</xdr:rowOff>
    </xdr:to>
    <xdr:grpSp>
      <xdr:nvGrpSpPr>
        <xdr:cNvPr id="39" name="グループ化 212">
          <a:extLst>
            <a:ext uri="{FF2B5EF4-FFF2-40B4-BE49-F238E27FC236}">
              <a16:creationId xmlns:a16="http://schemas.microsoft.com/office/drawing/2014/main" id="{00000000-0008-0000-0D00-000027000000}"/>
            </a:ext>
          </a:extLst>
        </xdr:cNvPr>
        <xdr:cNvGrpSpPr>
          <a:grpSpLocks/>
        </xdr:cNvGrpSpPr>
      </xdr:nvGrpSpPr>
      <xdr:grpSpPr bwMode="auto">
        <a:xfrm>
          <a:off x="3724274" y="677504"/>
          <a:ext cx="194732" cy="229804"/>
          <a:chOff x="2720337" y="4065182"/>
          <a:chExt cx="277127" cy="357138"/>
        </a:xfrm>
      </xdr:grpSpPr>
      <xdr:grpSp>
        <xdr:nvGrpSpPr>
          <xdr:cNvPr id="40" name="グループ化 191">
            <a:extLst>
              <a:ext uri="{FF2B5EF4-FFF2-40B4-BE49-F238E27FC236}">
                <a16:creationId xmlns:a16="http://schemas.microsoft.com/office/drawing/2014/main" id="{00000000-0008-0000-0D00-000028000000}"/>
              </a:ext>
            </a:extLst>
          </xdr:cNvPr>
          <xdr:cNvGrpSpPr>
            <a:grpSpLocks/>
          </xdr:cNvGrpSpPr>
        </xdr:nvGrpSpPr>
        <xdr:grpSpPr bwMode="auto">
          <a:xfrm rot="5400000">
            <a:off x="2752050" y="4176906"/>
            <a:ext cx="213701" cy="277127"/>
            <a:chOff x="3865756" y="4553414"/>
            <a:chExt cx="190500" cy="315952"/>
          </a:xfrm>
        </xdr:grpSpPr>
        <xdr:sp macro="" textlink="">
          <xdr:nvSpPr>
            <xdr:cNvPr id="44" name="フローチャート : 照合 192">
              <a:extLst>
                <a:ext uri="{FF2B5EF4-FFF2-40B4-BE49-F238E27FC236}">
                  <a16:creationId xmlns:a16="http://schemas.microsoft.com/office/drawing/2014/main" id="{00000000-0008-0000-0D00-00002C000000}"/>
                </a:ext>
              </a:extLst>
            </xdr:cNvPr>
            <xdr:cNvSpPr>
              <a:spLocks noChangeArrowheads="1"/>
            </xdr:cNvSpPr>
          </xdr:nvSpPr>
          <xdr:spPr bwMode="auto">
            <a:xfrm>
              <a:off x="3875048" y="4604525"/>
              <a:ext cx="176561" cy="218378"/>
            </a:xfrm>
            <a:prstGeom prst="flowChartCollate">
              <a:avLst/>
            </a:prstGeom>
            <a:solidFill>
              <a:srgbClr xmlns:mc="http://schemas.openxmlformats.org/markup-compatibility/2006" xmlns:a14="http://schemas.microsoft.com/office/drawing/2010/main" val="FFFFFF" mc:Ignorable="a14" a14:legacySpreadsheetColorIndex="9"/>
            </a:solidFill>
            <a:ln w="9525" algn="ctr">
              <a:solidFill>
                <a:srgbClr val="000000"/>
              </a:solidFill>
              <a:round/>
              <a:headEnd/>
              <a:tailEn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sp>
        <xdr:sp macro="" textlink="">
          <xdr:nvSpPr>
            <xdr:cNvPr id="45" name="円/楕円 193">
              <a:extLst>
                <a:ext uri="{FF2B5EF4-FFF2-40B4-BE49-F238E27FC236}">
                  <a16:creationId xmlns:a16="http://schemas.microsoft.com/office/drawing/2014/main" id="{00000000-0008-0000-0D00-00002D000000}"/>
                </a:ext>
              </a:extLst>
            </xdr:cNvPr>
            <xdr:cNvSpPr>
              <a:spLocks noChangeArrowheads="1"/>
            </xdr:cNvSpPr>
          </xdr:nvSpPr>
          <xdr:spPr bwMode="auto">
            <a:xfrm>
              <a:off x="3898280" y="4655634"/>
              <a:ext cx="125451" cy="125452"/>
            </a:xfrm>
            <a:prstGeom prst="ellipse">
              <a:avLst/>
            </a:prstGeom>
            <a:noFill/>
            <a:ln w="9525" algn="ctr">
              <a:solidFill>
                <a:srgbClr val="000000"/>
              </a:solidFill>
              <a:round/>
              <a:headEnd/>
              <a:tailEnd/>
            </a:ln>
            <a:extLst>
              <a:ext uri="{909E8E84-426E-40DD-AFC4-6F175D3DCCD1}">
                <a14:hiddenFill xmlns:a14="http://schemas.microsoft.com/office/drawing/2010/main">
                  <a:solidFill>
                    <a:srgbClr val="FFFFFF"/>
                  </a:solidFill>
                </a14:hiddenFill>
              </a:ext>
            </a:extLst>
          </xdr:spPr>
        </xdr:sp>
        <xdr:cxnSp macro="">
          <xdr:nvCxnSpPr>
            <xdr:cNvPr id="46" name="直線コネクタ 194">
              <a:extLst>
                <a:ext uri="{FF2B5EF4-FFF2-40B4-BE49-F238E27FC236}">
                  <a16:creationId xmlns:a16="http://schemas.microsoft.com/office/drawing/2014/main" id="{00000000-0008-0000-0D00-00002E000000}"/>
                </a:ext>
              </a:extLst>
            </xdr:cNvPr>
            <xdr:cNvCxnSpPr>
              <a:cxnSpLocks noChangeShapeType="1"/>
            </xdr:cNvCxnSpPr>
          </xdr:nvCxnSpPr>
          <xdr:spPr bwMode="auto">
            <a:xfrm>
              <a:off x="3865756" y="4869366"/>
              <a:ext cx="190500" cy="0"/>
            </a:xfrm>
            <a:prstGeom prst="line">
              <a:avLst/>
            </a:prstGeom>
            <a:noFill/>
            <a:ln w="9525" algn="ctr">
              <a:solidFill>
                <a:srgbClr val="000000"/>
              </a:solidFill>
              <a:round/>
              <a:headEnd/>
              <a:tailEn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7" name="直線コネクタ 195">
              <a:extLst>
                <a:ext uri="{FF2B5EF4-FFF2-40B4-BE49-F238E27FC236}">
                  <a16:creationId xmlns:a16="http://schemas.microsoft.com/office/drawing/2014/main" id="{00000000-0008-0000-0D00-00002F000000}"/>
                </a:ext>
              </a:extLst>
            </xdr:cNvPr>
            <xdr:cNvCxnSpPr>
              <a:cxnSpLocks noChangeShapeType="1"/>
            </xdr:cNvCxnSpPr>
          </xdr:nvCxnSpPr>
          <xdr:spPr bwMode="auto">
            <a:xfrm>
              <a:off x="3865756" y="4553414"/>
              <a:ext cx="190500" cy="0"/>
            </a:xfrm>
            <a:prstGeom prst="line">
              <a:avLst/>
            </a:prstGeom>
            <a:noFill/>
            <a:ln w="9525" algn="ctr">
              <a:solidFill>
                <a:srgbClr val="000000"/>
              </a:solidFill>
              <a:round/>
              <a:headEnd/>
              <a:tailEn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cxnSp>
      </xdr:grpSp>
      <xdr:cxnSp macro="">
        <xdr:nvCxnSpPr>
          <xdr:cNvPr id="41" name="直線コネクタ 3">
            <a:extLst>
              <a:ext uri="{FF2B5EF4-FFF2-40B4-BE49-F238E27FC236}">
                <a16:creationId xmlns:a16="http://schemas.microsoft.com/office/drawing/2014/main" id="{00000000-0008-0000-0D00-000029000000}"/>
              </a:ext>
            </a:extLst>
          </xdr:cNvPr>
          <xdr:cNvCxnSpPr>
            <a:cxnSpLocks noChangeShapeType="1"/>
          </xdr:cNvCxnSpPr>
        </xdr:nvCxnSpPr>
        <xdr:spPr bwMode="auto">
          <a:xfrm>
            <a:off x="2853922" y="4112993"/>
            <a:ext cx="0" cy="204139"/>
          </a:xfrm>
          <a:prstGeom prst="line">
            <a:avLst/>
          </a:prstGeom>
          <a:noFill/>
          <a:ln w="9525" algn="ctr">
            <a:solidFill>
              <a:srgbClr val="000000"/>
            </a:solidFill>
            <a:round/>
            <a:headEnd/>
            <a:tailEn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cxnSp>
      <xdr:sp macro="" textlink="">
        <xdr:nvSpPr>
          <xdr:cNvPr id="42" name="正方形/長方形 2047">
            <a:extLst>
              <a:ext uri="{FF2B5EF4-FFF2-40B4-BE49-F238E27FC236}">
                <a16:creationId xmlns:a16="http://schemas.microsoft.com/office/drawing/2014/main" id="{00000000-0008-0000-0D00-00002A000000}"/>
              </a:ext>
            </a:extLst>
          </xdr:cNvPr>
          <xdr:cNvSpPr>
            <a:spLocks noChangeArrowheads="1"/>
          </xdr:cNvSpPr>
        </xdr:nvSpPr>
        <xdr:spPr bwMode="auto">
          <a:xfrm>
            <a:off x="2748962" y="4065182"/>
            <a:ext cx="210335" cy="105188"/>
          </a:xfrm>
          <a:prstGeom prst="rect">
            <a:avLst/>
          </a:prstGeom>
          <a:noFill/>
          <a:ln w="9525" algn="ctr">
            <a:solidFill>
              <a:srgbClr val="000000"/>
            </a:solidFill>
            <a:round/>
            <a:headEnd/>
            <a:tailEnd/>
          </a:ln>
          <a:extLst>
            <a:ext uri="{909E8E84-426E-40DD-AFC4-6F175D3DCCD1}">
              <a14:hiddenFill xmlns:a14="http://schemas.microsoft.com/office/drawing/2010/main">
                <a:solidFill>
                  <a:srgbClr val="FFFFFF"/>
                </a:solidFill>
              </a14:hiddenFill>
            </a:ext>
          </a:extLst>
        </xdr:spPr>
      </xdr:sp>
      <xdr:sp macro="" textlink="">
        <xdr:nvSpPr>
          <xdr:cNvPr id="43" name="Line 1584">
            <a:extLst>
              <a:ext uri="{FF2B5EF4-FFF2-40B4-BE49-F238E27FC236}">
                <a16:creationId xmlns:a16="http://schemas.microsoft.com/office/drawing/2014/main" id="{00000000-0008-0000-0D00-00002B000000}"/>
              </a:ext>
            </a:extLst>
          </xdr:cNvPr>
          <xdr:cNvSpPr>
            <a:spLocks noChangeShapeType="1"/>
          </xdr:cNvSpPr>
        </xdr:nvSpPr>
        <xdr:spPr bwMode="auto">
          <a:xfrm>
            <a:off x="2748963" y="4118227"/>
            <a:ext cx="210335" cy="0"/>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sp>
    </xdr:grpSp>
    <xdr:clientData/>
  </xdr:twoCellAnchor>
  <xdr:twoCellAnchor>
    <xdr:from>
      <xdr:col>2</xdr:col>
      <xdr:colOff>276332</xdr:colOff>
      <xdr:row>9</xdr:row>
      <xdr:rowOff>99027</xdr:rowOff>
    </xdr:from>
    <xdr:to>
      <xdr:col>2</xdr:col>
      <xdr:colOff>459189</xdr:colOff>
      <xdr:row>10</xdr:row>
      <xdr:rowOff>23323</xdr:rowOff>
    </xdr:to>
    <xdr:grpSp>
      <xdr:nvGrpSpPr>
        <xdr:cNvPr id="48" name="グループ化 753">
          <a:extLst>
            <a:ext uri="{FF2B5EF4-FFF2-40B4-BE49-F238E27FC236}">
              <a16:creationId xmlns:a16="http://schemas.microsoft.com/office/drawing/2014/main" id="{00000000-0008-0000-0D00-000030000000}"/>
            </a:ext>
          </a:extLst>
        </xdr:cNvPr>
        <xdr:cNvGrpSpPr>
          <a:grpSpLocks/>
        </xdr:cNvGrpSpPr>
      </xdr:nvGrpSpPr>
      <xdr:grpSpPr bwMode="auto">
        <a:xfrm rot="10800000">
          <a:off x="1600761" y="2140098"/>
          <a:ext cx="182857" cy="151082"/>
          <a:chOff x="4242163" y="3527714"/>
          <a:chExt cx="481693" cy="358487"/>
        </a:xfrm>
      </xdr:grpSpPr>
      <xdr:sp macro="" textlink="">
        <xdr:nvSpPr>
          <xdr:cNvPr id="49" name="フローチャート : 照合 122">
            <a:extLst>
              <a:ext uri="{FF2B5EF4-FFF2-40B4-BE49-F238E27FC236}">
                <a16:creationId xmlns:a16="http://schemas.microsoft.com/office/drawing/2014/main" id="{00000000-0008-0000-0D00-000031000000}"/>
              </a:ext>
            </a:extLst>
          </xdr:cNvPr>
          <xdr:cNvSpPr/>
        </xdr:nvSpPr>
        <xdr:spPr>
          <a:xfrm rot="5400000">
            <a:off x="4303766" y="3546393"/>
            <a:ext cx="358487" cy="321129"/>
          </a:xfrm>
          <a:prstGeom prst="flowChartCollate">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cxnSp macro="">
        <xdr:nvCxnSpPr>
          <xdr:cNvPr id="50" name="直線コネクタ 49">
            <a:extLst>
              <a:ext uri="{FF2B5EF4-FFF2-40B4-BE49-F238E27FC236}">
                <a16:creationId xmlns:a16="http://schemas.microsoft.com/office/drawing/2014/main" id="{00000000-0008-0000-0D00-000032000000}"/>
              </a:ext>
            </a:extLst>
          </xdr:cNvPr>
          <xdr:cNvCxnSpPr/>
        </xdr:nvCxnSpPr>
        <xdr:spPr>
          <a:xfrm>
            <a:off x="4723856"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cxnSp macro="">
        <xdr:nvCxnSpPr>
          <xdr:cNvPr id="51" name="直線コネクタ 50">
            <a:extLst>
              <a:ext uri="{FF2B5EF4-FFF2-40B4-BE49-F238E27FC236}">
                <a16:creationId xmlns:a16="http://schemas.microsoft.com/office/drawing/2014/main" id="{00000000-0008-0000-0D00-000033000000}"/>
              </a:ext>
            </a:extLst>
          </xdr:cNvPr>
          <xdr:cNvCxnSpPr/>
        </xdr:nvCxnSpPr>
        <xdr:spPr>
          <a:xfrm>
            <a:off x="4242163"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sp macro="" textlink="">
        <xdr:nvSpPr>
          <xdr:cNvPr id="52" name="円/楕円 125">
            <a:extLst>
              <a:ext uri="{FF2B5EF4-FFF2-40B4-BE49-F238E27FC236}">
                <a16:creationId xmlns:a16="http://schemas.microsoft.com/office/drawing/2014/main" id="{00000000-0008-0000-0D00-000034000000}"/>
              </a:ext>
            </a:extLst>
          </xdr:cNvPr>
          <xdr:cNvSpPr/>
        </xdr:nvSpPr>
        <xdr:spPr>
          <a:xfrm>
            <a:off x="4384307" y="3599411"/>
            <a:ext cx="208735" cy="215093"/>
          </a:xfrm>
          <a:prstGeom prst="ellipse">
            <a:avLst/>
          </a:prstGeom>
          <a:noFill/>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clientData/>
  </xdr:twoCellAnchor>
  <xdr:twoCellAnchor>
    <xdr:from>
      <xdr:col>2</xdr:col>
      <xdr:colOff>459720</xdr:colOff>
      <xdr:row>9</xdr:row>
      <xdr:rowOff>173659</xdr:rowOff>
    </xdr:from>
    <xdr:to>
      <xdr:col>3</xdr:col>
      <xdr:colOff>76081</xdr:colOff>
      <xdr:row>9</xdr:row>
      <xdr:rowOff>173659</xdr:rowOff>
    </xdr:to>
    <xdr:cxnSp macro="">
      <xdr:nvCxnSpPr>
        <xdr:cNvPr id="53" name="直線コネクタ 52">
          <a:extLst>
            <a:ext uri="{FF2B5EF4-FFF2-40B4-BE49-F238E27FC236}">
              <a16:creationId xmlns:a16="http://schemas.microsoft.com/office/drawing/2014/main" id="{00000000-0008-0000-0D00-000035000000}"/>
            </a:ext>
          </a:extLst>
        </xdr:cNvPr>
        <xdr:cNvCxnSpPr/>
      </xdr:nvCxnSpPr>
      <xdr:spPr bwMode="auto">
        <a:xfrm>
          <a:off x="1798190" y="2260876"/>
          <a:ext cx="285595"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280653</xdr:colOff>
      <xdr:row>5</xdr:row>
      <xdr:rowOff>34921</xdr:rowOff>
    </xdr:from>
    <xdr:to>
      <xdr:col>3</xdr:col>
      <xdr:colOff>430423</xdr:colOff>
      <xdr:row>5</xdr:row>
      <xdr:rowOff>220467</xdr:rowOff>
    </xdr:to>
    <xdr:grpSp>
      <xdr:nvGrpSpPr>
        <xdr:cNvPr id="54" name="グループ化 753">
          <a:extLst>
            <a:ext uri="{FF2B5EF4-FFF2-40B4-BE49-F238E27FC236}">
              <a16:creationId xmlns:a16="http://schemas.microsoft.com/office/drawing/2014/main" id="{00000000-0008-0000-0D00-000036000000}"/>
            </a:ext>
          </a:extLst>
        </xdr:cNvPr>
        <xdr:cNvGrpSpPr>
          <a:grpSpLocks/>
        </xdr:cNvGrpSpPr>
      </xdr:nvGrpSpPr>
      <xdr:grpSpPr bwMode="auto">
        <a:xfrm rot="5400000">
          <a:off x="2249408" y="1186738"/>
          <a:ext cx="185546" cy="149770"/>
          <a:chOff x="4242163" y="3527714"/>
          <a:chExt cx="481693" cy="358487"/>
        </a:xfrm>
      </xdr:grpSpPr>
      <xdr:sp macro="" textlink="">
        <xdr:nvSpPr>
          <xdr:cNvPr id="55" name="フローチャート : 照合 122">
            <a:extLst>
              <a:ext uri="{FF2B5EF4-FFF2-40B4-BE49-F238E27FC236}">
                <a16:creationId xmlns:a16="http://schemas.microsoft.com/office/drawing/2014/main" id="{00000000-0008-0000-0D00-000037000000}"/>
              </a:ext>
            </a:extLst>
          </xdr:cNvPr>
          <xdr:cNvSpPr/>
        </xdr:nvSpPr>
        <xdr:spPr>
          <a:xfrm rot="5400000">
            <a:off x="4303766" y="3546393"/>
            <a:ext cx="358487" cy="321129"/>
          </a:xfrm>
          <a:prstGeom prst="flowChartCollate">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cxnSp macro="">
        <xdr:nvCxnSpPr>
          <xdr:cNvPr id="56" name="直線コネクタ 55">
            <a:extLst>
              <a:ext uri="{FF2B5EF4-FFF2-40B4-BE49-F238E27FC236}">
                <a16:creationId xmlns:a16="http://schemas.microsoft.com/office/drawing/2014/main" id="{00000000-0008-0000-0D00-000038000000}"/>
              </a:ext>
            </a:extLst>
          </xdr:cNvPr>
          <xdr:cNvCxnSpPr/>
        </xdr:nvCxnSpPr>
        <xdr:spPr>
          <a:xfrm>
            <a:off x="4723856"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cxnSp macro="">
        <xdr:nvCxnSpPr>
          <xdr:cNvPr id="57" name="直線コネクタ 56">
            <a:extLst>
              <a:ext uri="{FF2B5EF4-FFF2-40B4-BE49-F238E27FC236}">
                <a16:creationId xmlns:a16="http://schemas.microsoft.com/office/drawing/2014/main" id="{00000000-0008-0000-0D00-000039000000}"/>
              </a:ext>
            </a:extLst>
          </xdr:cNvPr>
          <xdr:cNvCxnSpPr/>
        </xdr:nvCxnSpPr>
        <xdr:spPr>
          <a:xfrm>
            <a:off x="4242163"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sp macro="" textlink="">
        <xdr:nvSpPr>
          <xdr:cNvPr id="58" name="円/楕円 125">
            <a:extLst>
              <a:ext uri="{FF2B5EF4-FFF2-40B4-BE49-F238E27FC236}">
                <a16:creationId xmlns:a16="http://schemas.microsoft.com/office/drawing/2014/main" id="{00000000-0008-0000-0D00-00003A000000}"/>
              </a:ext>
            </a:extLst>
          </xdr:cNvPr>
          <xdr:cNvSpPr/>
        </xdr:nvSpPr>
        <xdr:spPr>
          <a:xfrm>
            <a:off x="4384307" y="3599411"/>
            <a:ext cx="208735" cy="215093"/>
          </a:xfrm>
          <a:prstGeom prst="ellipse">
            <a:avLst/>
          </a:prstGeom>
          <a:noFill/>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clientData/>
  </xdr:twoCellAnchor>
  <xdr:twoCellAnchor>
    <xdr:from>
      <xdr:col>3</xdr:col>
      <xdr:colOff>283958</xdr:colOff>
      <xdr:row>8</xdr:row>
      <xdr:rowOff>108527</xdr:rowOff>
    </xdr:from>
    <xdr:to>
      <xdr:col>3</xdr:col>
      <xdr:colOff>425507</xdr:colOff>
      <xdr:row>8</xdr:row>
      <xdr:rowOff>108527</xdr:rowOff>
    </xdr:to>
    <xdr:cxnSp macro="">
      <xdr:nvCxnSpPr>
        <xdr:cNvPr id="59" name="直線コネクタ 58">
          <a:extLst>
            <a:ext uri="{FF2B5EF4-FFF2-40B4-BE49-F238E27FC236}">
              <a16:creationId xmlns:a16="http://schemas.microsoft.com/office/drawing/2014/main" id="{00000000-0008-0000-0D00-00003B000000}"/>
            </a:ext>
          </a:extLst>
        </xdr:cNvPr>
        <xdr:cNvCxnSpPr/>
      </xdr:nvCxnSpPr>
      <xdr:spPr bwMode="auto">
        <a:xfrm>
          <a:off x="2291662" y="1963831"/>
          <a:ext cx="141549" cy="0"/>
        </a:xfrm>
        <a:prstGeom prst="lin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cxnSp>
    <xdr:clientData/>
  </xdr:twoCellAnchor>
  <xdr:twoCellAnchor>
    <xdr:from>
      <xdr:col>3</xdr:col>
      <xdr:colOff>283958</xdr:colOff>
      <xdr:row>8</xdr:row>
      <xdr:rowOff>135788</xdr:rowOff>
    </xdr:from>
    <xdr:to>
      <xdr:col>3</xdr:col>
      <xdr:colOff>425507</xdr:colOff>
      <xdr:row>8</xdr:row>
      <xdr:rowOff>135788</xdr:rowOff>
    </xdr:to>
    <xdr:cxnSp macro="">
      <xdr:nvCxnSpPr>
        <xdr:cNvPr id="60" name="直線コネクタ 59">
          <a:extLst>
            <a:ext uri="{FF2B5EF4-FFF2-40B4-BE49-F238E27FC236}">
              <a16:creationId xmlns:a16="http://schemas.microsoft.com/office/drawing/2014/main" id="{00000000-0008-0000-0D00-00003C000000}"/>
            </a:ext>
          </a:extLst>
        </xdr:cNvPr>
        <xdr:cNvCxnSpPr/>
      </xdr:nvCxnSpPr>
      <xdr:spPr bwMode="auto">
        <a:xfrm>
          <a:off x="2291662" y="1991092"/>
          <a:ext cx="141549" cy="0"/>
        </a:xfrm>
        <a:prstGeom prst="lin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cxnSp>
    <xdr:clientData/>
  </xdr:twoCellAnchor>
  <xdr:twoCellAnchor>
    <xdr:from>
      <xdr:col>3</xdr:col>
      <xdr:colOff>294301</xdr:colOff>
      <xdr:row>7</xdr:row>
      <xdr:rowOff>49789</xdr:rowOff>
    </xdr:from>
    <xdr:to>
      <xdr:col>3</xdr:col>
      <xdr:colOff>418977</xdr:colOff>
      <xdr:row>7</xdr:row>
      <xdr:rowOff>167355</xdr:rowOff>
    </xdr:to>
    <xdr:grpSp>
      <xdr:nvGrpSpPr>
        <xdr:cNvPr id="61" name="グループ化 60">
          <a:extLst>
            <a:ext uri="{FF2B5EF4-FFF2-40B4-BE49-F238E27FC236}">
              <a16:creationId xmlns:a16="http://schemas.microsoft.com/office/drawing/2014/main" id="{00000000-0008-0000-0D00-00003D000000}"/>
            </a:ext>
          </a:extLst>
        </xdr:cNvPr>
        <xdr:cNvGrpSpPr/>
      </xdr:nvGrpSpPr>
      <xdr:grpSpPr>
        <a:xfrm>
          <a:off x="2280944" y="1637289"/>
          <a:ext cx="124676" cy="117566"/>
          <a:chOff x="3191148" y="5235484"/>
          <a:chExt cx="128995" cy="117566"/>
        </a:xfrm>
      </xdr:grpSpPr>
      <xdr:cxnSp macro="">
        <xdr:nvCxnSpPr>
          <xdr:cNvPr id="62" name="直線コネクタ 61">
            <a:extLst>
              <a:ext uri="{FF2B5EF4-FFF2-40B4-BE49-F238E27FC236}">
                <a16:creationId xmlns:a16="http://schemas.microsoft.com/office/drawing/2014/main" id="{00000000-0008-0000-0D00-00003E000000}"/>
              </a:ext>
            </a:extLst>
          </xdr:cNvPr>
          <xdr:cNvCxnSpPr/>
        </xdr:nvCxnSpPr>
        <xdr:spPr bwMode="auto">
          <a:xfrm>
            <a:off x="3191148" y="5235484"/>
            <a:ext cx="126274" cy="0"/>
          </a:xfrm>
          <a:prstGeom prst="lin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cxnSp>
      <xdr:cxnSp macro="">
        <xdr:nvCxnSpPr>
          <xdr:cNvPr id="63" name="直線コネクタ 62">
            <a:extLst>
              <a:ext uri="{FF2B5EF4-FFF2-40B4-BE49-F238E27FC236}">
                <a16:creationId xmlns:a16="http://schemas.microsoft.com/office/drawing/2014/main" id="{00000000-0008-0000-0D00-00003F000000}"/>
              </a:ext>
            </a:extLst>
          </xdr:cNvPr>
          <xdr:cNvCxnSpPr/>
        </xdr:nvCxnSpPr>
        <xdr:spPr bwMode="auto">
          <a:xfrm>
            <a:off x="3193869" y="5352505"/>
            <a:ext cx="126274" cy="0"/>
          </a:xfrm>
          <a:prstGeom prst="lin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cxnSp>
      <xdr:cxnSp macro="">
        <xdr:nvCxnSpPr>
          <xdr:cNvPr id="64" name="直線コネクタ 63">
            <a:extLst>
              <a:ext uri="{FF2B5EF4-FFF2-40B4-BE49-F238E27FC236}">
                <a16:creationId xmlns:a16="http://schemas.microsoft.com/office/drawing/2014/main" id="{00000000-0008-0000-0D00-000040000000}"/>
              </a:ext>
            </a:extLst>
          </xdr:cNvPr>
          <xdr:cNvCxnSpPr/>
        </xdr:nvCxnSpPr>
        <xdr:spPr bwMode="auto">
          <a:xfrm flipH="1">
            <a:off x="3197679" y="5236029"/>
            <a:ext cx="117021" cy="117021"/>
          </a:xfrm>
          <a:prstGeom prst="lin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cxnSp>
    </xdr:grpSp>
    <xdr:clientData/>
  </xdr:twoCellAnchor>
  <xdr:twoCellAnchor>
    <xdr:from>
      <xdr:col>3</xdr:col>
      <xdr:colOff>351862</xdr:colOff>
      <xdr:row>5</xdr:row>
      <xdr:rowOff>226458</xdr:rowOff>
    </xdr:from>
    <xdr:to>
      <xdr:col>3</xdr:col>
      <xdr:colOff>351862</xdr:colOff>
      <xdr:row>7</xdr:row>
      <xdr:rowOff>48563</xdr:rowOff>
    </xdr:to>
    <xdr:cxnSp macro="">
      <xdr:nvCxnSpPr>
        <xdr:cNvPr id="65" name="直線コネクタ 64">
          <a:extLst>
            <a:ext uri="{FF2B5EF4-FFF2-40B4-BE49-F238E27FC236}">
              <a16:creationId xmlns:a16="http://schemas.microsoft.com/office/drawing/2014/main" id="{00000000-0008-0000-0D00-000041000000}"/>
            </a:ext>
          </a:extLst>
        </xdr:cNvPr>
        <xdr:cNvCxnSpPr/>
      </xdr:nvCxnSpPr>
      <xdr:spPr bwMode="auto">
        <a:xfrm>
          <a:off x="2359566" y="1386023"/>
          <a:ext cx="0" cy="285931"/>
        </a:xfrm>
        <a:prstGeom prst="line">
          <a:avLst/>
        </a:prstGeom>
        <a:ln w="9525">
          <a:solidFill>
            <a:sysClr val="windowText" lastClr="000000"/>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355838</xdr:colOff>
      <xdr:row>8</xdr:row>
      <xdr:rowOff>23981</xdr:rowOff>
    </xdr:from>
    <xdr:to>
      <xdr:col>3</xdr:col>
      <xdr:colOff>471015</xdr:colOff>
      <xdr:row>8</xdr:row>
      <xdr:rowOff>23981</xdr:rowOff>
    </xdr:to>
    <xdr:cxnSp macro="">
      <xdr:nvCxnSpPr>
        <xdr:cNvPr id="66" name="直線コネクタ 65">
          <a:extLst>
            <a:ext uri="{FF2B5EF4-FFF2-40B4-BE49-F238E27FC236}">
              <a16:creationId xmlns:a16="http://schemas.microsoft.com/office/drawing/2014/main" id="{00000000-0008-0000-0D00-000042000000}"/>
            </a:ext>
          </a:extLst>
        </xdr:cNvPr>
        <xdr:cNvCxnSpPr/>
      </xdr:nvCxnSpPr>
      <xdr:spPr bwMode="auto">
        <a:xfrm>
          <a:off x="2363542" y="1879285"/>
          <a:ext cx="115177"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474864</xdr:colOff>
      <xdr:row>7</xdr:row>
      <xdr:rowOff>208107</xdr:rowOff>
    </xdr:from>
    <xdr:to>
      <xdr:col>3</xdr:col>
      <xdr:colOff>583274</xdr:colOff>
      <xdr:row>8</xdr:row>
      <xdr:rowOff>66273</xdr:rowOff>
    </xdr:to>
    <xdr:grpSp>
      <xdr:nvGrpSpPr>
        <xdr:cNvPr id="67" name="グループ化 753">
          <a:extLst>
            <a:ext uri="{FF2B5EF4-FFF2-40B4-BE49-F238E27FC236}">
              <a16:creationId xmlns:a16="http://schemas.microsoft.com/office/drawing/2014/main" id="{00000000-0008-0000-0D00-000043000000}"/>
            </a:ext>
          </a:extLst>
        </xdr:cNvPr>
        <xdr:cNvGrpSpPr>
          <a:grpSpLocks/>
        </xdr:cNvGrpSpPr>
      </xdr:nvGrpSpPr>
      <xdr:grpSpPr bwMode="auto">
        <a:xfrm rot="10800000">
          <a:off x="2461507" y="1795607"/>
          <a:ext cx="108410" cy="84952"/>
          <a:chOff x="4242163" y="3527714"/>
          <a:chExt cx="481693" cy="358487"/>
        </a:xfrm>
      </xdr:grpSpPr>
      <xdr:sp macro="" textlink="">
        <xdr:nvSpPr>
          <xdr:cNvPr id="68" name="フローチャート : 照合 122">
            <a:extLst>
              <a:ext uri="{FF2B5EF4-FFF2-40B4-BE49-F238E27FC236}">
                <a16:creationId xmlns:a16="http://schemas.microsoft.com/office/drawing/2014/main" id="{00000000-0008-0000-0D00-000044000000}"/>
              </a:ext>
            </a:extLst>
          </xdr:cNvPr>
          <xdr:cNvSpPr/>
        </xdr:nvSpPr>
        <xdr:spPr>
          <a:xfrm rot="5400000">
            <a:off x="4303766" y="3546393"/>
            <a:ext cx="358487" cy="321129"/>
          </a:xfrm>
          <a:prstGeom prst="flowChartCollate">
            <a:avLst/>
          </a:prstGeom>
          <a:ln w="6350"/>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cxnSp macro="">
        <xdr:nvCxnSpPr>
          <xdr:cNvPr id="69" name="直線コネクタ 68">
            <a:extLst>
              <a:ext uri="{FF2B5EF4-FFF2-40B4-BE49-F238E27FC236}">
                <a16:creationId xmlns:a16="http://schemas.microsoft.com/office/drawing/2014/main" id="{00000000-0008-0000-0D00-000045000000}"/>
              </a:ext>
            </a:extLst>
          </xdr:cNvPr>
          <xdr:cNvCxnSpPr/>
        </xdr:nvCxnSpPr>
        <xdr:spPr>
          <a:xfrm>
            <a:off x="4723856" y="3527714"/>
            <a:ext cx="0" cy="358487"/>
          </a:xfrm>
          <a:prstGeom prst="line">
            <a:avLst/>
          </a:prstGeom>
          <a:ln w="6350"/>
        </xdr:spPr>
        <xdr:style>
          <a:lnRef idx="1">
            <a:schemeClr val="dk1"/>
          </a:lnRef>
          <a:fillRef idx="0">
            <a:schemeClr val="dk1"/>
          </a:fillRef>
          <a:effectRef idx="0">
            <a:schemeClr val="dk1"/>
          </a:effectRef>
          <a:fontRef idx="minor">
            <a:schemeClr val="tx1"/>
          </a:fontRef>
        </xdr:style>
      </xdr:cxnSp>
      <xdr:cxnSp macro="">
        <xdr:nvCxnSpPr>
          <xdr:cNvPr id="70" name="直線コネクタ 69">
            <a:extLst>
              <a:ext uri="{FF2B5EF4-FFF2-40B4-BE49-F238E27FC236}">
                <a16:creationId xmlns:a16="http://schemas.microsoft.com/office/drawing/2014/main" id="{00000000-0008-0000-0D00-000046000000}"/>
              </a:ext>
            </a:extLst>
          </xdr:cNvPr>
          <xdr:cNvCxnSpPr/>
        </xdr:nvCxnSpPr>
        <xdr:spPr>
          <a:xfrm>
            <a:off x="4242163" y="3527714"/>
            <a:ext cx="0" cy="358487"/>
          </a:xfrm>
          <a:prstGeom prst="line">
            <a:avLst/>
          </a:prstGeom>
          <a:ln w="6350"/>
        </xdr:spPr>
        <xdr:style>
          <a:lnRef idx="1">
            <a:schemeClr val="dk1"/>
          </a:lnRef>
          <a:fillRef idx="0">
            <a:schemeClr val="dk1"/>
          </a:fillRef>
          <a:effectRef idx="0">
            <a:schemeClr val="dk1"/>
          </a:effectRef>
          <a:fontRef idx="minor">
            <a:schemeClr val="tx1"/>
          </a:fontRef>
        </xdr:style>
      </xdr:cxnSp>
      <xdr:sp macro="" textlink="">
        <xdr:nvSpPr>
          <xdr:cNvPr id="71" name="円/楕円 125">
            <a:extLst>
              <a:ext uri="{FF2B5EF4-FFF2-40B4-BE49-F238E27FC236}">
                <a16:creationId xmlns:a16="http://schemas.microsoft.com/office/drawing/2014/main" id="{00000000-0008-0000-0D00-000047000000}"/>
              </a:ext>
            </a:extLst>
          </xdr:cNvPr>
          <xdr:cNvSpPr/>
        </xdr:nvSpPr>
        <xdr:spPr>
          <a:xfrm>
            <a:off x="4384307" y="3599411"/>
            <a:ext cx="208735" cy="215093"/>
          </a:xfrm>
          <a:prstGeom prst="ellipse">
            <a:avLst/>
          </a:prstGeom>
          <a:noFill/>
          <a:ln w="6350"/>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clientData/>
  </xdr:twoCellAnchor>
  <xdr:twoCellAnchor>
    <xdr:from>
      <xdr:col>3</xdr:col>
      <xdr:colOff>581621</xdr:colOff>
      <xdr:row>8</xdr:row>
      <xdr:rowOff>23981</xdr:rowOff>
    </xdr:from>
    <xdr:to>
      <xdr:col>3</xdr:col>
      <xdr:colOff>639003</xdr:colOff>
      <xdr:row>8</xdr:row>
      <xdr:rowOff>23981</xdr:rowOff>
    </xdr:to>
    <xdr:cxnSp macro="">
      <xdr:nvCxnSpPr>
        <xdr:cNvPr id="72" name="直線コネクタ 71">
          <a:extLst>
            <a:ext uri="{FF2B5EF4-FFF2-40B4-BE49-F238E27FC236}">
              <a16:creationId xmlns:a16="http://schemas.microsoft.com/office/drawing/2014/main" id="{00000000-0008-0000-0D00-000048000000}"/>
            </a:ext>
          </a:extLst>
        </xdr:cNvPr>
        <xdr:cNvCxnSpPr/>
      </xdr:nvCxnSpPr>
      <xdr:spPr bwMode="auto">
        <a:xfrm>
          <a:off x="2589325" y="1879285"/>
          <a:ext cx="57382"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645136</xdr:colOff>
      <xdr:row>7</xdr:row>
      <xdr:rowOff>164634</xdr:rowOff>
    </xdr:from>
    <xdr:to>
      <xdr:col>3</xdr:col>
      <xdr:colOff>645136</xdr:colOff>
      <xdr:row>8</xdr:row>
      <xdr:rowOff>124763</xdr:rowOff>
    </xdr:to>
    <xdr:cxnSp macro="">
      <xdr:nvCxnSpPr>
        <xdr:cNvPr id="73" name="直線コネクタ 72">
          <a:extLst>
            <a:ext uri="{FF2B5EF4-FFF2-40B4-BE49-F238E27FC236}">
              <a16:creationId xmlns:a16="http://schemas.microsoft.com/office/drawing/2014/main" id="{00000000-0008-0000-0D00-000049000000}"/>
            </a:ext>
          </a:extLst>
        </xdr:cNvPr>
        <xdr:cNvCxnSpPr/>
      </xdr:nvCxnSpPr>
      <xdr:spPr bwMode="auto">
        <a:xfrm>
          <a:off x="2652840" y="1788025"/>
          <a:ext cx="0" cy="192042"/>
        </a:xfrm>
        <a:prstGeom prst="line">
          <a:avLst/>
        </a:prstGeom>
        <a:ln w="9525">
          <a:solidFill>
            <a:sysClr val="windowText" lastClr="000000"/>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600265</xdr:colOff>
      <xdr:row>8</xdr:row>
      <xdr:rowOff>124031</xdr:rowOff>
    </xdr:from>
    <xdr:to>
      <xdr:col>4</xdr:col>
      <xdr:colOff>25374</xdr:colOff>
      <xdr:row>9</xdr:row>
      <xdr:rowOff>5697</xdr:rowOff>
    </xdr:to>
    <xdr:grpSp>
      <xdr:nvGrpSpPr>
        <xdr:cNvPr id="74" name="グループ化 753">
          <a:extLst>
            <a:ext uri="{FF2B5EF4-FFF2-40B4-BE49-F238E27FC236}">
              <a16:creationId xmlns:a16="http://schemas.microsoft.com/office/drawing/2014/main" id="{00000000-0008-0000-0D00-00004A000000}"/>
            </a:ext>
          </a:extLst>
        </xdr:cNvPr>
        <xdr:cNvGrpSpPr>
          <a:grpSpLocks/>
        </xdr:cNvGrpSpPr>
      </xdr:nvGrpSpPr>
      <xdr:grpSpPr bwMode="auto">
        <a:xfrm rot="5400000">
          <a:off x="2576344" y="1948881"/>
          <a:ext cx="108451" cy="87323"/>
          <a:chOff x="4242163" y="3527714"/>
          <a:chExt cx="481693" cy="358487"/>
        </a:xfrm>
      </xdr:grpSpPr>
      <xdr:sp macro="" textlink="">
        <xdr:nvSpPr>
          <xdr:cNvPr id="75" name="フローチャート : 照合 122">
            <a:extLst>
              <a:ext uri="{FF2B5EF4-FFF2-40B4-BE49-F238E27FC236}">
                <a16:creationId xmlns:a16="http://schemas.microsoft.com/office/drawing/2014/main" id="{00000000-0008-0000-0D00-00004B000000}"/>
              </a:ext>
            </a:extLst>
          </xdr:cNvPr>
          <xdr:cNvSpPr/>
        </xdr:nvSpPr>
        <xdr:spPr>
          <a:xfrm rot="5400000">
            <a:off x="4303766" y="3546393"/>
            <a:ext cx="358487" cy="321129"/>
          </a:xfrm>
          <a:prstGeom prst="flowChartCollate">
            <a:avLst/>
          </a:prstGeom>
          <a:ln w="6350"/>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cxnSp macro="">
        <xdr:nvCxnSpPr>
          <xdr:cNvPr id="76" name="直線コネクタ 75">
            <a:extLst>
              <a:ext uri="{FF2B5EF4-FFF2-40B4-BE49-F238E27FC236}">
                <a16:creationId xmlns:a16="http://schemas.microsoft.com/office/drawing/2014/main" id="{00000000-0008-0000-0D00-00004C000000}"/>
              </a:ext>
            </a:extLst>
          </xdr:cNvPr>
          <xdr:cNvCxnSpPr/>
        </xdr:nvCxnSpPr>
        <xdr:spPr>
          <a:xfrm>
            <a:off x="4723856" y="3527714"/>
            <a:ext cx="0" cy="358487"/>
          </a:xfrm>
          <a:prstGeom prst="line">
            <a:avLst/>
          </a:prstGeom>
          <a:ln w="6350"/>
        </xdr:spPr>
        <xdr:style>
          <a:lnRef idx="1">
            <a:schemeClr val="dk1"/>
          </a:lnRef>
          <a:fillRef idx="0">
            <a:schemeClr val="dk1"/>
          </a:fillRef>
          <a:effectRef idx="0">
            <a:schemeClr val="dk1"/>
          </a:effectRef>
          <a:fontRef idx="minor">
            <a:schemeClr val="tx1"/>
          </a:fontRef>
        </xdr:style>
      </xdr:cxnSp>
      <xdr:cxnSp macro="">
        <xdr:nvCxnSpPr>
          <xdr:cNvPr id="77" name="直線コネクタ 76">
            <a:extLst>
              <a:ext uri="{FF2B5EF4-FFF2-40B4-BE49-F238E27FC236}">
                <a16:creationId xmlns:a16="http://schemas.microsoft.com/office/drawing/2014/main" id="{00000000-0008-0000-0D00-00004D000000}"/>
              </a:ext>
            </a:extLst>
          </xdr:cNvPr>
          <xdr:cNvCxnSpPr/>
        </xdr:nvCxnSpPr>
        <xdr:spPr>
          <a:xfrm>
            <a:off x="4242163" y="3527714"/>
            <a:ext cx="0" cy="358487"/>
          </a:xfrm>
          <a:prstGeom prst="line">
            <a:avLst/>
          </a:prstGeom>
          <a:ln w="6350"/>
        </xdr:spPr>
        <xdr:style>
          <a:lnRef idx="1">
            <a:schemeClr val="dk1"/>
          </a:lnRef>
          <a:fillRef idx="0">
            <a:schemeClr val="dk1"/>
          </a:fillRef>
          <a:effectRef idx="0">
            <a:schemeClr val="dk1"/>
          </a:effectRef>
          <a:fontRef idx="minor">
            <a:schemeClr val="tx1"/>
          </a:fontRef>
        </xdr:style>
      </xdr:cxnSp>
      <xdr:sp macro="" textlink="">
        <xdr:nvSpPr>
          <xdr:cNvPr id="78" name="円/楕円 125">
            <a:extLst>
              <a:ext uri="{FF2B5EF4-FFF2-40B4-BE49-F238E27FC236}">
                <a16:creationId xmlns:a16="http://schemas.microsoft.com/office/drawing/2014/main" id="{00000000-0008-0000-0D00-00004E000000}"/>
              </a:ext>
            </a:extLst>
          </xdr:cNvPr>
          <xdr:cNvSpPr/>
        </xdr:nvSpPr>
        <xdr:spPr>
          <a:xfrm>
            <a:off x="4384307" y="3599411"/>
            <a:ext cx="208735" cy="215093"/>
          </a:xfrm>
          <a:prstGeom prst="ellipse">
            <a:avLst/>
          </a:prstGeom>
          <a:noFill/>
          <a:ln w="6350"/>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clientData/>
  </xdr:twoCellAnchor>
  <xdr:twoCellAnchor>
    <xdr:from>
      <xdr:col>3</xdr:col>
      <xdr:colOff>645136</xdr:colOff>
      <xdr:row>9</xdr:row>
      <xdr:rowOff>5776</xdr:rowOff>
    </xdr:from>
    <xdr:to>
      <xdr:col>3</xdr:col>
      <xdr:colOff>645136</xdr:colOff>
      <xdr:row>9</xdr:row>
      <xdr:rowOff>62834</xdr:rowOff>
    </xdr:to>
    <xdr:cxnSp macro="">
      <xdr:nvCxnSpPr>
        <xdr:cNvPr id="79" name="直線コネクタ 78">
          <a:extLst>
            <a:ext uri="{FF2B5EF4-FFF2-40B4-BE49-F238E27FC236}">
              <a16:creationId xmlns:a16="http://schemas.microsoft.com/office/drawing/2014/main" id="{00000000-0008-0000-0D00-00004F000000}"/>
            </a:ext>
          </a:extLst>
        </xdr:cNvPr>
        <xdr:cNvCxnSpPr/>
      </xdr:nvCxnSpPr>
      <xdr:spPr bwMode="auto">
        <a:xfrm>
          <a:off x="2652840" y="2092993"/>
          <a:ext cx="0" cy="57058"/>
        </a:xfrm>
        <a:prstGeom prst="line">
          <a:avLst/>
        </a:prstGeom>
        <a:ln w="9525">
          <a:solidFill>
            <a:sysClr val="windowText" lastClr="000000"/>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607452</xdr:colOff>
      <xdr:row>7</xdr:row>
      <xdr:rowOff>164757</xdr:rowOff>
    </xdr:from>
    <xdr:to>
      <xdr:col>4</xdr:col>
      <xdr:colOff>14301</xdr:colOff>
      <xdr:row>7</xdr:row>
      <xdr:rowOff>164757</xdr:rowOff>
    </xdr:to>
    <xdr:cxnSp macro="">
      <xdr:nvCxnSpPr>
        <xdr:cNvPr id="80" name="直線コネクタ 79">
          <a:extLst>
            <a:ext uri="{FF2B5EF4-FFF2-40B4-BE49-F238E27FC236}">
              <a16:creationId xmlns:a16="http://schemas.microsoft.com/office/drawing/2014/main" id="{00000000-0008-0000-0D00-000050000000}"/>
            </a:ext>
          </a:extLst>
        </xdr:cNvPr>
        <xdr:cNvCxnSpPr/>
      </xdr:nvCxnSpPr>
      <xdr:spPr bwMode="auto">
        <a:xfrm>
          <a:off x="2615156" y="1788148"/>
          <a:ext cx="76084" cy="0"/>
        </a:xfrm>
        <a:prstGeom prst="line">
          <a:avLst/>
        </a:prstGeom>
        <a:ln w="63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607452</xdr:colOff>
      <xdr:row>7</xdr:row>
      <xdr:rowOff>141510</xdr:rowOff>
    </xdr:from>
    <xdr:to>
      <xdr:col>4</xdr:col>
      <xdr:colOff>14301</xdr:colOff>
      <xdr:row>7</xdr:row>
      <xdr:rowOff>141510</xdr:rowOff>
    </xdr:to>
    <xdr:cxnSp macro="">
      <xdr:nvCxnSpPr>
        <xdr:cNvPr id="81" name="直線コネクタ 80">
          <a:extLst>
            <a:ext uri="{FF2B5EF4-FFF2-40B4-BE49-F238E27FC236}">
              <a16:creationId xmlns:a16="http://schemas.microsoft.com/office/drawing/2014/main" id="{00000000-0008-0000-0D00-000051000000}"/>
            </a:ext>
          </a:extLst>
        </xdr:cNvPr>
        <xdr:cNvCxnSpPr/>
      </xdr:nvCxnSpPr>
      <xdr:spPr bwMode="auto">
        <a:xfrm>
          <a:off x="2615156" y="1764901"/>
          <a:ext cx="76084" cy="0"/>
        </a:xfrm>
        <a:prstGeom prst="line">
          <a:avLst/>
        </a:prstGeom>
        <a:ln w="635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579262</xdr:colOff>
      <xdr:row>7</xdr:row>
      <xdr:rowOff>11173</xdr:rowOff>
    </xdr:from>
    <xdr:to>
      <xdr:col>4</xdr:col>
      <xdr:colOff>37548</xdr:colOff>
      <xdr:row>7</xdr:row>
      <xdr:rowOff>136451</xdr:rowOff>
    </xdr:to>
    <xdr:sp macro="" textlink="">
      <xdr:nvSpPr>
        <xdr:cNvPr id="82" name="楕円 81">
          <a:extLst>
            <a:ext uri="{FF2B5EF4-FFF2-40B4-BE49-F238E27FC236}">
              <a16:creationId xmlns:a16="http://schemas.microsoft.com/office/drawing/2014/main" id="{00000000-0008-0000-0D00-000052000000}"/>
            </a:ext>
          </a:extLst>
        </xdr:cNvPr>
        <xdr:cNvSpPr/>
      </xdr:nvSpPr>
      <xdr:spPr bwMode="auto">
        <a:xfrm>
          <a:off x="2586966" y="1634564"/>
          <a:ext cx="127521" cy="125278"/>
        </a:xfrm>
        <a:prstGeom prst="ellipse">
          <a:avLst/>
        </a:prstGeom>
        <a:solidFill>
          <a:srgbClr xmlns:mc="http://schemas.openxmlformats.org/markup-compatibility/2006" xmlns:a14="http://schemas.microsoft.com/office/drawing/2010/main" val="FFFFFF" mc:Ignorable="a14" a14:legacySpreadsheetColorIndex="9"/>
        </a:solidFill>
        <a:ln w="6350"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txBody>
        <a:bodyPr vertOverflow="clip" wrap="square" lIns="18288" tIns="0" rIns="0" bIns="0" rtlCol="0" anchor="ctr" upright="1"/>
        <a:lstStyle/>
        <a:p>
          <a:pPr algn="l"/>
          <a:endParaRPr kumimoji="1" lang="ja-JP" altLang="en-US" sz="1100"/>
        </a:p>
      </xdr:txBody>
    </xdr:sp>
    <xdr:clientData/>
  </xdr:twoCellAnchor>
  <xdr:oneCellAnchor>
    <xdr:from>
      <xdr:col>3</xdr:col>
      <xdr:colOff>514456</xdr:colOff>
      <xdr:row>6</xdr:row>
      <xdr:rowOff>201101</xdr:rowOff>
    </xdr:from>
    <xdr:ext cx="253659" cy="201915"/>
    <xdr:sp macro="" textlink="">
      <xdr:nvSpPr>
        <xdr:cNvPr id="83" name="テキスト ボックス 82">
          <a:extLst>
            <a:ext uri="{FF2B5EF4-FFF2-40B4-BE49-F238E27FC236}">
              <a16:creationId xmlns:a16="http://schemas.microsoft.com/office/drawing/2014/main" id="{00000000-0008-0000-0D00-000053000000}"/>
            </a:ext>
          </a:extLst>
        </xdr:cNvPr>
        <xdr:cNvSpPr txBox="1"/>
      </xdr:nvSpPr>
      <xdr:spPr>
        <a:xfrm>
          <a:off x="2522160" y="1592579"/>
          <a:ext cx="253659" cy="2019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kumimoji="1" lang="en-US" altLang="ja-JP" sz="700"/>
            <a:t>PI</a:t>
          </a:r>
          <a:endParaRPr kumimoji="1" lang="ja-JP" altLang="en-US" sz="700"/>
        </a:p>
      </xdr:txBody>
    </xdr:sp>
    <xdr:clientData/>
  </xdr:oneCellAnchor>
  <xdr:twoCellAnchor>
    <xdr:from>
      <xdr:col>3</xdr:col>
      <xdr:colOff>348814</xdr:colOff>
      <xdr:row>2</xdr:row>
      <xdr:rowOff>127636</xdr:rowOff>
    </xdr:from>
    <xdr:to>
      <xdr:col>3</xdr:col>
      <xdr:colOff>348814</xdr:colOff>
      <xdr:row>5</xdr:row>
      <xdr:rowOff>34149</xdr:rowOff>
    </xdr:to>
    <xdr:cxnSp macro="">
      <xdr:nvCxnSpPr>
        <xdr:cNvPr id="84" name="直線コネクタ 83">
          <a:extLst>
            <a:ext uri="{FF2B5EF4-FFF2-40B4-BE49-F238E27FC236}">
              <a16:creationId xmlns:a16="http://schemas.microsoft.com/office/drawing/2014/main" id="{00000000-0008-0000-0D00-000054000000}"/>
            </a:ext>
          </a:extLst>
        </xdr:cNvPr>
        <xdr:cNvCxnSpPr/>
      </xdr:nvCxnSpPr>
      <xdr:spPr bwMode="auto">
        <a:xfrm>
          <a:off x="2356518" y="591462"/>
          <a:ext cx="0" cy="602252"/>
        </a:xfrm>
        <a:prstGeom prst="line">
          <a:avLst/>
        </a:prstGeom>
        <a:ln w="9525">
          <a:solidFill>
            <a:sysClr val="windowText" lastClr="000000"/>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57091</xdr:colOff>
      <xdr:row>6</xdr:row>
      <xdr:rowOff>176219</xdr:rowOff>
    </xdr:from>
    <xdr:to>
      <xdr:col>3</xdr:col>
      <xdr:colOff>167446</xdr:colOff>
      <xdr:row>7</xdr:row>
      <xdr:rowOff>41011</xdr:rowOff>
    </xdr:to>
    <xdr:grpSp>
      <xdr:nvGrpSpPr>
        <xdr:cNvPr id="85" name="グループ化 753">
          <a:extLst>
            <a:ext uri="{FF2B5EF4-FFF2-40B4-BE49-F238E27FC236}">
              <a16:creationId xmlns:a16="http://schemas.microsoft.com/office/drawing/2014/main" id="{00000000-0008-0000-0D00-000055000000}"/>
            </a:ext>
          </a:extLst>
        </xdr:cNvPr>
        <xdr:cNvGrpSpPr>
          <a:grpSpLocks/>
        </xdr:cNvGrpSpPr>
      </xdr:nvGrpSpPr>
      <xdr:grpSpPr bwMode="auto">
        <a:xfrm rot="10800000">
          <a:off x="2043734" y="1536933"/>
          <a:ext cx="110355" cy="91578"/>
          <a:chOff x="4242163" y="3527714"/>
          <a:chExt cx="481693" cy="358487"/>
        </a:xfrm>
      </xdr:grpSpPr>
      <xdr:sp macro="" textlink="">
        <xdr:nvSpPr>
          <xdr:cNvPr id="86" name="フローチャート : 照合 122">
            <a:extLst>
              <a:ext uri="{FF2B5EF4-FFF2-40B4-BE49-F238E27FC236}">
                <a16:creationId xmlns:a16="http://schemas.microsoft.com/office/drawing/2014/main" id="{00000000-0008-0000-0D00-000056000000}"/>
              </a:ext>
            </a:extLst>
          </xdr:cNvPr>
          <xdr:cNvSpPr/>
        </xdr:nvSpPr>
        <xdr:spPr>
          <a:xfrm rot="5400000">
            <a:off x="4303766" y="3546393"/>
            <a:ext cx="358487" cy="321129"/>
          </a:xfrm>
          <a:prstGeom prst="flowChartCollate">
            <a:avLst/>
          </a:prstGeom>
          <a:ln w="6350"/>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cxnSp macro="">
        <xdr:nvCxnSpPr>
          <xdr:cNvPr id="87" name="直線コネクタ 86">
            <a:extLst>
              <a:ext uri="{FF2B5EF4-FFF2-40B4-BE49-F238E27FC236}">
                <a16:creationId xmlns:a16="http://schemas.microsoft.com/office/drawing/2014/main" id="{00000000-0008-0000-0D00-000057000000}"/>
              </a:ext>
            </a:extLst>
          </xdr:cNvPr>
          <xdr:cNvCxnSpPr/>
        </xdr:nvCxnSpPr>
        <xdr:spPr>
          <a:xfrm>
            <a:off x="4723856" y="3527714"/>
            <a:ext cx="0" cy="358487"/>
          </a:xfrm>
          <a:prstGeom prst="line">
            <a:avLst/>
          </a:prstGeom>
          <a:ln w="6350"/>
        </xdr:spPr>
        <xdr:style>
          <a:lnRef idx="1">
            <a:schemeClr val="dk1"/>
          </a:lnRef>
          <a:fillRef idx="0">
            <a:schemeClr val="dk1"/>
          </a:fillRef>
          <a:effectRef idx="0">
            <a:schemeClr val="dk1"/>
          </a:effectRef>
          <a:fontRef idx="minor">
            <a:schemeClr val="tx1"/>
          </a:fontRef>
        </xdr:style>
      </xdr:cxnSp>
      <xdr:cxnSp macro="">
        <xdr:nvCxnSpPr>
          <xdr:cNvPr id="88" name="直線コネクタ 87">
            <a:extLst>
              <a:ext uri="{FF2B5EF4-FFF2-40B4-BE49-F238E27FC236}">
                <a16:creationId xmlns:a16="http://schemas.microsoft.com/office/drawing/2014/main" id="{00000000-0008-0000-0D00-000058000000}"/>
              </a:ext>
            </a:extLst>
          </xdr:cNvPr>
          <xdr:cNvCxnSpPr/>
        </xdr:nvCxnSpPr>
        <xdr:spPr>
          <a:xfrm>
            <a:off x="4242163" y="3527714"/>
            <a:ext cx="0" cy="358487"/>
          </a:xfrm>
          <a:prstGeom prst="line">
            <a:avLst/>
          </a:prstGeom>
          <a:ln w="6350"/>
        </xdr:spPr>
        <xdr:style>
          <a:lnRef idx="1">
            <a:schemeClr val="dk1"/>
          </a:lnRef>
          <a:fillRef idx="0">
            <a:schemeClr val="dk1"/>
          </a:fillRef>
          <a:effectRef idx="0">
            <a:schemeClr val="dk1"/>
          </a:effectRef>
          <a:fontRef idx="minor">
            <a:schemeClr val="tx1"/>
          </a:fontRef>
        </xdr:style>
      </xdr:cxnSp>
      <xdr:sp macro="" textlink="">
        <xdr:nvSpPr>
          <xdr:cNvPr id="89" name="円/楕円 125">
            <a:extLst>
              <a:ext uri="{FF2B5EF4-FFF2-40B4-BE49-F238E27FC236}">
                <a16:creationId xmlns:a16="http://schemas.microsoft.com/office/drawing/2014/main" id="{00000000-0008-0000-0D00-000059000000}"/>
              </a:ext>
            </a:extLst>
          </xdr:cNvPr>
          <xdr:cNvSpPr/>
        </xdr:nvSpPr>
        <xdr:spPr>
          <a:xfrm>
            <a:off x="4384307" y="3599411"/>
            <a:ext cx="208735" cy="215093"/>
          </a:xfrm>
          <a:prstGeom prst="ellipse">
            <a:avLst/>
          </a:prstGeom>
          <a:noFill/>
          <a:ln w="6350"/>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clientData/>
  </xdr:twoCellAnchor>
  <xdr:twoCellAnchor>
    <xdr:from>
      <xdr:col>3</xdr:col>
      <xdr:colOff>169487</xdr:colOff>
      <xdr:row>6</xdr:row>
      <xdr:rowOff>227319</xdr:rowOff>
    </xdr:from>
    <xdr:to>
      <xdr:col>3</xdr:col>
      <xdr:colOff>356384</xdr:colOff>
      <xdr:row>6</xdr:row>
      <xdr:rowOff>227319</xdr:rowOff>
    </xdr:to>
    <xdr:cxnSp macro="">
      <xdr:nvCxnSpPr>
        <xdr:cNvPr id="90" name="直線コネクタ 89">
          <a:extLst>
            <a:ext uri="{FF2B5EF4-FFF2-40B4-BE49-F238E27FC236}">
              <a16:creationId xmlns:a16="http://schemas.microsoft.com/office/drawing/2014/main" id="{00000000-0008-0000-0D00-00005A000000}"/>
            </a:ext>
          </a:extLst>
        </xdr:cNvPr>
        <xdr:cNvCxnSpPr/>
      </xdr:nvCxnSpPr>
      <xdr:spPr bwMode="auto">
        <a:xfrm>
          <a:off x="2177191" y="1618797"/>
          <a:ext cx="186897"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617701</xdr:colOff>
      <xdr:row>6</xdr:row>
      <xdr:rowOff>227319</xdr:rowOff>
    </xdr:from>
    <xdr:to>
      <xdr:col>3</xdr:col>
      <xdr:colOff>53242</xdr:colOff>
      <xdr:row>6</xdr:row>
      <xdr:rowOff>227319</xdr:rowOff>
    </xdr:to>
    <xdr:cxnSp macro="">
      <xdr:nvCxnSpPr>
        <xdr:cNvPr id="91" name="直線コネクタ 90">
          <a:extLst>
            <a:ext uri="{FF2B5EF4-FFF2-40B4-BE49-F238E27FC236}">
              <a16:creationId xmlns:a16="http://schemas.microsoft.com/office/drawing/2014/main" id="{00000000-0008-0000-0D00-00005B000000}"/>
            </a:ext>
          </a:extLst>
        </xdr:cNvPr>
        <xdr:cNvCxnSpPr/>
      </xdr:nvCxnSpPr>
      <xdr:spPr bwMode="auto">
        <a:xfrm>
          <a:off x="1956171" y="1618797"/>
          <a:ext cx="104775"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613179</xdr:colOff>
      <xdr:row>4</xdr:row>
      <xdr:rowOff>194570</xdr:rowOff>
    </xdr:from>
    <xdr:to>
      <xdr:col>2</xdr:col>
      <xdr:colOff>613179</xdr:colOff>
      <xdr:row>7</xdr:row>
      <xdr:rowOff>97637</xdr:rowOff>
    </xdr:to>
    <xdr:cxnSp macro="">
      <xdr:nvCxnSpPr>
        <xdr:cNvPr id="92" name="直線コネクタ 91">
          <a:extLst>
            <a:ext uri="{FF2B5EF4-FFF2-40B4-BE49-F238E27FC236}">
              <a16:creationId xmlns:a16="http://schemas.microsoft.com/office/drawing/2014/main" id="{00000000-0008-0000-0D00-00005C000000}"/>
            </a:ext>
          </a:extLst>
        </xdr:cNvPr>
        <xdr:cNvCxnSpPr/>
      </xdr:nvCxnSpPr>
      <xdr:spPr bwMode="auto">
        <a:xfrm>
          <a:off x="1951649" y="1122222"/>
          <a:ext cx="0" cy="598806"/>
        </a:xfrm>
        <a:prstGeom prst="line">
          <a:avLst/>
        </a:prstGeom>
        <a:ln w="9525">
          <a:solidFill>
            <a:sysClr val="windowText" lastClr="000000"/>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132911</xdr:colOff>
      <xdr:row>6</xdr:row>
      <xdr:rowOff>92106</xdr:rowOff>
    </xdr:from>
    <xdr:to>
      <xdr:col>3</xdr:col>
      <xdr:colOff>351050</xdr:colOff>
      <xdr:row>6</xdr:row>
      <xdr:rowOff>92106</xdr:rowOff>
    </xdr:to>
    <xdr:cxnSp macro="">
      <xdr:nvCxnSpPr>
        <xdr:cNvPr id="93" name="直線コネクタ 92">
          <a:extLst>
            <a:ext uri="{FF2B5EF4-FFF2-40B4-BE49-F238E27FC236}">
              <a16:creationId xmlns:a16="http://schemas.microsoft.com/office/drawing/2014/main" id="{00000000-0008-0000-0D00-00005D000000}"/>
            </a:ext>
          </a:extLst>
        </xdr:cNvPr>
        <xdr:cNvCxnSpPr/>
      </xdr:nvCxnSpPr>
      <xdr:spPr bwMode="auto">
        <a:xfrm>
          <a:off x="2140615" y="1483584"/>
          <a:ext cx="218139"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133151</xdr:colOff>
      <xdr:row>5</xdr:row>
      <xdr:rowOff>226458</xdr:rowOff>
    </xdr:from>
    <xdr:to>
      <xdr:col>3</xdr:col>
      <xdr:colOff>133151</xdr:colOff>
      <xdr:row>6</xdr:row>
      <xdr:rowOff>96007</xdr:rowOff>
    </xdr:to>
    <xdr:cxnSp macro="">
      <xdr:nvCxnSpPr>
        <xdr:cNvPr id="94" name="直線コネクタ 93">
          <a:extLst>
            <a:ext uri="{FF2B5EF4-FFF2-40B4-BE49-F238E27FC236}">
              <a16:creationId xmlns:a16="http://schemas.microsoft.com/office/drawing/2014/main" id="{00000000-0008-0000-0D00-00005E000000}"/>
            </a:ext>
          </a:extLst>
        </xdr:cNvPr>
        <xdr:cNvCxnSpPr/>
      </xdr:nvCxnSpPr>
      <xdr:spPr bwMode="auto">
        <a:xfrm>
          <a:off x="2140855" y="1386023"/>
          <a:ext cx="0" cy="101462"/>
        </a:xfrm>
        <a:prstGeom prst="line">
          <a:avLst/>
        </a:prstGeom>
        <a:ln w="9525">
          <a:solidFill>
            <a:sysClr val="windowText" lastClr="000000"/>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58673</xdr:colOff>
      <xdr:row>5</xdr:row>
      <xdr:rowOff>34922</xdr:rowOff>
    </xdr:from>
    <xdr:to>
      <xdr:col>3</xdr:col>
      <xdr:colOff>215721</xdr:colOff>
      <xdr:row>5</xdr:row>
      <xdr:rowOff>220468</xdr:rowOff>
    </xdr:to>
    <xdr:grpSp>
      <xdr:nvGrpSpPr>
        <xdr:cNvPr id="95" name="グループ化 753">
          <a:extLst>
            <a:ext uri="{FF2B5EF4-FFF2-40B4-BE49-F238E27FC236}">
              <a16:creationId xmlns:a16="http://schemas.microsoft.com/office/drawing/2014/main" id="{00000000-0008-0000-0D00-00005F000000}"/>
            </a:ext>
          </a:extLst>
        </xdr:cNvPr>
        <xdr:cNvGrpSpPr>
          <a:grpSpLocks/>
        </xdr:cNvGrpSpPr>
      </xdr:nvGrpSpPr>
      <xdr:grpSpPr bwMode="auto">
        <a:xfrm rot="5400000">
          <a:off x="2031067" y="1183100"/>
          <a:ext cx="185546" cy="157048"/>
          <a:chOff x="4242163" y="3527714"/>
          <a:chExt cx="481693" cy="358487"/>
        </a:xfrm>
      </xdr:grpSpPr>
      <xdr:sp macro="" textlink="">
        <xdr:nvSpPr>
          <xdr:cNvPr id="96" name="フローチャート : 照合 122">
            <a:extLst>
              <a:ext uri="{FF2B5EF4-FFF2-40B4-BE49-F238E27FC236}">
                <a16:creationId xmlns:a16="http://schemas.microsoft.com/office/drawing/2014/main" id="{00000000-0008-0000-0D00-000060000000}"/>
              </a:ext>
            </a:extLst>
          </xdr:cNvPr>
          <xdr:cNvSpPr/>
        </xdr:nvSpPr>
        <xdr:spPr>
          <a:xfrm rot="5400000">
            <a:off x="4303766" y="3546393"/>
            <a:ext cx="358487" cy="321129"/>
          </a:xfrm>
          <a:prstGeom prst="flowChartCollate">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cxnSp macro="">
        <xdr:nvCxnSpPr>
          <xdr:cNvPr id="97" name="直線コネクタ 96">
            <a:extLst>
              <a:ext uri="{FF2B5EF4-FFF2-40B4-BE49-F238E27FC236}">
                <a16:creationId xmlns:a16="http://schemas.microsoft.com/office/drawing/2014/main" id="{00000000-0008-0000-0D00-000061000000}"/>
              </a:ext>
            </a:extLst>
          </xdr:cNvPr>
          <xdr:cNvCxnSpPr/>
        </xdr:nvCxnSpPr>
        <xdr:spPr>
          <a:xfrm>
            <a:off x="4723856"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cxnSp macro="">
        <xdr:nvCxnSpPr>
          <xdr:cNvPr id="98" name="直線コネクタ 97">
            <a:extLst>
              <a:ext uri="{FF2B5EF4-FFF2-40B4-BE49-F238E27FC236}">
                <a16:creationId xmlns:a16="http://schemas.microsoft.com/office/drawing/2014/main" id="{00000000-0008-0000-0D00-000062000000}"/>
              </a:ext>
            </a:extLst>
          </xdr:cNvPr>
          <xdr:cNvCxnSpPr/>
        </xdr:nvCxnSpPr>
        <xdr:spPr>
          <a:xfrm>
            <a:off x="4242163"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sp macro="" textlink="">
        <xdr:nvSpPr>
          <xdr:cNvPr id="99" name="円/楕円 125">
            <a:extLst>
              <a:ext uri="{FF2B5EF4-FFF2-40B4-BE49-F238E27FC236}">
                <a16:creationId xmlns:a16="http://schemas.microsoft.com/office/drawing/2014/main" id="{00000000-0008-0000-0D00-000063000000}"/>
              </a:ext>
            </a:extLst>
          </xdr:cNvPr>
          <xdr:cNvSpPr/>
        </xdr:nvSpPr>
        <xdr:spPr>
          <a:xfrm>
            <a:off x="4384307" y="3599411"/>
            <a:ext cx="208735" cy="215093"/>
          </a:xfrm>
          <a:prstGeom prst="ellipse">
            <a:avLst/>
          </a:prstGeom>
          <a:noFill/>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clientData/>
  </xdr:twoCellAnchor>
  <xdr:twoCellAnchor>
    <xdr:from>
      <xdr:col>3</xdr:col>
      <xdr:colOff>135438</xdr:colOff>
      <xdr:row>2</xdr:row>
      <xdr:rowOff>127514</xdr:rowOff>
    </xdr:from>
    <xdr:to>
      <xdr:col>3</xdr:col>
      <xdr:colOff>135438</xdr:colOff>
      <xdr:row>5</xdr:row>
      <xdr:rowOff>32561</xdr:rowOff>
    </xdr:to>
    <xdr:cxnSp macro="">
      <xdr:nvCxnSpPr>
        <xdr:cNvPr id="100" name="直線コネクタ 99">
          <a:extLst>
            <a:ext uri="{FF2B5EF4-FFF2-40B4-BE49-F238E27FC236}">
              <a16:creationId xmlns:a16="http://schemas.microsoft.com/office/drawing/2014/main" id="{00000000-0008-0000-0D00-000064000000}"/>
            </a:ext>
          </a:extLst>
        </xdr:cNvPr>
        <xdr:cNvCxnSpPr/>
      </xdr:nvCxnSpPr>
      <xdr:spPr bwMode="auto">
        <a:xfrm>
          <a:off x="2143142" y="591340"/>
          <a:ext cx="0" cy="600786"/>
        </a:xfrm>
        <a:prstGeom prst="line">
          <a:avLst/>
        </a:prstGeom>
        <a:ln w="9525">
          <a:solidFill>
            <a:sysClr val="windowText" lastClr="000000"/>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614653</xdr:colOff>
      <xdr:row>4</xdr:row>
      <xdr:rowOff>193526</xdr:rowOff>
    </xdr:from>
    <xdr:to>
      <xdr:col>3</xdr:col>
      <xdr:colOff>137674</xdr:colOff>
      <xdr:row>4</xdr:row>
      <xdr:rowOff>193526</xdr:rowOff>
    </xdr:to>
    <xdr:cxnSp macro="">
      <xdr:nvCxnSpPr>
        <xdr:cNvPr id="101" name="直線コネクタ 100">
          <a:extLst>
            <a:ext uri="{FF2B5EF4-FFF2-40B4-BE49-F238E27FC236}">
              <a16:creationId xmlns:a16="http://schemas.microsoft.com/office/drawing/2014/main" id="{00000000-0008-0000-0D00-000065000000}"/>
            </a:ext>
          </a:extLst>
        </xdr:cNvPr>
        <xdr:cNvCxnSpPr/>
      </xdr:nvCxnSpPr>
      <xdr:spPr bwMode="auto">
        <a:xfrm>
          <a:off x="1953123" y="1121178"/>
          <a:ext cx="192255"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106962</xdr:colOff>
      <xdr:row>2</xdr:row>
      <xdr:rowOff>130987</xdr:rowOff>
    </xdr:from>
    <xdr:to>
      <xdr:col>3</xdr:col>
      <xdr:colOff>136518</xdr:colOff>
      <xdr:row>2</xdr:row>
      <xdr:rowOff>130987</xdr:rowOff>
    </xdr:to>
    <xdr:cxnSp macro="">
      <xdr:nvCxnSpPr>
        <xdr:cNvPr id="102" name="直線コネクタ 101">
          <a:extLst>
            <a:ext uri="{FF2B5EF4-FFF2-40B4-BE49-F238E27FC236}">
              <a16:creationId xmlns:a16="http://schemas.microsoft.com/office/drawing/2014/main" id="{00000000-0008-0000-0D00-000066000000}"/>
            </a:ext>
          </a:extLst>
        </xdr:cNvPr>
        <xdr:cNvCxnSpPr/>
      </xdr:nvCxnSpPr>
      <xdr:spPr bwMode="auto">
        <a:xfrm>
          <a:off x="1445432" y="594813"/>
          <a:ext cx="698790"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38164</xdr:colOff>
      <xdr:row>2</xdr:row>
      <xdr:rowOff>175848</xdr:rowOff>
    </xdr:from>
    <xdr:to>
      <xdr:col>2</xdr:col>
      <xdr:colOff>186371</xdr:colOff>
      <xdr:row>2</xdr:row>
      <xdr:rowOff>175848</xdr:rowOff>
    </xdr:to>
    <xdr:cxnSp macro="">
      <xdr:nvCxnSpPr>
        <xdr:cNvPr id="103" name="直線コネクタ 102">
          <a:extLst>
            <a:ext uri="{FF2B5EF4-FFF2-40B4-BE49-F238E27FC236}">
              <a16:creationId xmlns:a16="http://schemas.microsoft.com/office/drawing/2014/main" id="{00000000-0008-0000-0D00-000067000000}"/>
            </a:ext>
          </a:extLst>
        </xdr:cNvPr>
        <xdr:cNvCxnSpPr/>
      </xdr:nvCxnSpPr>
      <xdr:spPr bwMode="auto">
        <a:xfrm>
          <a:off x="1376634" y="639674"/>
          <a:ext cx="148207" cy="0"/>
        </a:xfrm>
        <a:prstGeom prst="lin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cxnSp>
    <xdr:clientData/>
  </xdr:twoCellAnchor>
  <xdr:twoCellAnchor>
    <xdr:from>
      <xdr:col>2</xdr:col>
      <xdr:colOff>38164</xdr:colOff>
      <xdr:row>2</xdr:row>
      <xdr:rowOff>199796</xdr:rowOff>
    </xdr:from>
    <xdr:to>
      <xdr:col>2</xdr:col>
      <xdr:colOff>186371</xdr:colOff>
      <xdr:row>2</xdr:row>
      <xdr:rowOff>199796</xdr:rowOff>
    </xdr:to>
    <xdr:cxnSp macro="">
      <xdr:nvCxnSpPr>
        <xdr:cNvPr id="104" name="直線コネクタ 103">
          <a:extLst>
            <a:ext uri="{FF2B5EF4-FFF2-40B4-BE49-F238E27FC236}">
              <a16:creationId xmlns:a16="http://schemas.microsoft.com/office/drawing/2014/main" id="{00000000-0008-0000-0D00-000068000000}"/>
            </a:ext>
          </a:extLst>
        </xdr:cNvPr>
        <xdr:cNvCxnSpPr/>
      </xdr:nvCxnSpPr>
      <xdr:spPr bwMode="auto">
        <a:xfrm>
          <a:off x="1376634" y="663622"/>
          <a:ext cx="148207" cy="0"/>
        </a:xfrm>
        <a:prstGeom prst="line">
          <a:avLst/>
        </a:prstGeom>
        <a:solidFill>
          <a:srgbClr xmlns:mc="http://schemas.openxmlformats.org/markup-compatibility/2006" xmlns:a14="http://schemas.microsoft.com/office/drawing/2010/main" val="FFFFFF" mc:Ignorable="a14" a14:legacySpreadsheetColorIndex="9"/>
        </a:solidFill>
        <a:ln w="9525" cap="flat" cmpd="sng" algn="ctr">
          <a:solidFill>
            <a:srgbClr xmlns:mc="http://schemas.openxmlformats.org/markup-compatibility/2006" xmlns:a14="http://schemas.microsoft.com/office/drawing/2010/main" val="000000" mc:Ignorable="a14" a14:legacySpreadsheetColorIndex="64"/>
          </a:solidFill>
          <a:prstDash val="solid"/>
          <a:round/>
          <a:headEnd type="none" w="med" len="med"/>
          <a:tailEnd type="none" w="med" len="med"/>
        </a:ln>
        <a:effectLst/>
      </xdr:spPr>
    </xdr:cxnSp>
    <xdr:clientData/>
  </xdr:twoCellAnchor>
  <xdr:twoCellAnchor>
    <xdr:from>
      <xdr:col>2</xdr:col>
      <xdr:colOff>107774</xdr:colOff>
      <xdr:row>2</xdr:row>
      <xdr:rowOff>127296</xdr:rowOff>
    </xdr:from>
    <xdr:to>
      <xdr:col>2</xdr:col>
      <xdr:colOff>107774</xdr:colOff>
      <xdr:row>3</xdr:row>
      <xdr:rowOff>84112</xdr:rowOff>
    </xdr:to>
    <xdr:cxnSp macro="">
      <xdr:nvCxnSpPr>
        <xdr:cNvPr id="105" name="直線コネクタ 104">
          <a:extLst>
            <a:ext uri="{FF2B5EF4-FFF2-40B4-BE49-F238E27FC236}">
              <a16:creationId xmlns:a16="http://schemas.microsoft.com/office/drawing/2014/main" id="{00000000-0008-0000-0D00-000069000000}"/>
            </a:ext>
          </a:extLst>
        </xdr:cNvPr>
        <xdr:cNvCxnSpPr/>
      </xdr:nvCxnSpPr>
      <xdr:spPr bwMode="auto">
        <a:xfrm>
          <a:off x="1446244" y="591122"/>
          <a:ext cx="0" cy="188729"/>
        </a:xfrm>
        <a:prstGeom prst="line">
          <a:avLst/>
        </a:prstGeom>
        <a:ln w="9525">
          <a:solidFill>
            <a:sysClr val="windowText" lastClr="000000"/>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346237</xdr:colOff>
      <xdr:row>3</xdr:row>
      <xdr:rowOff>159060</xdr:rowOff>
    </xdr:from>
    <xdr:to>
      <xdr:col>3</xdr:col>
      <xdr:colOff>524406</xdr:colOff>
      <xdr:row>3</xdr:row>
      <xdr:rowOff>159060</xdr:rowOff>
    </xdr:to>
    <xdr:cxnSp macro="">
      <xdr:nvCxnSpPr>
        <xdr:cNvPr id="106" name="直線コネクタ 105">
          <a:extLst>
            <a:ext uri="{FF2B5EF4-FFF2-40B4-BE49-F238E27FC236}">
              <a16:creationId xmlns:a16="http://schemas.microsoft.com/office/drawing/2014/main" id="{00000000-0008-0000-0D00-00006A000000}"/>
            </a:ext>
          </a:extLst>
        </xdr:cNvPr>
        <xdr:cNvCxnSpPr/>
      </xdr:nvCxnSpPr>
      <xdr:spPr bwMode="auto">
        <a:xfrm>
          <a:off x="2353941" y="854799"/>
          <a:ext cx="178169"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346237</xdr:colOff>
      <xdr:row>2</xdr:row>
      <xdr:rowOff>130986</xdr:rowOff>
    </xdr:from>
    <xdr:to>
      <xdr:col>3</xdr:col>
      <xdr:colOff>524406</xdr:colOff>
      <xdr:row>2</xdr:row>
      <xdr:rowOff>130986</xdr:rowOff>
    </xdr:to>
    <xdr:cxnSp macro="">
      <xdr:nvCxnSpPr>
        <xdr:cNvPr id="107" name="直線コネクタ 106">
          <a:extLst>
            <a:ext uri="{FF2B5EF4-FFF2-40B4-BE49-F238E27FC236}">
              <a16:creationId xmlns:a16="http://schemas.microsoft.com/office/drawing/2014/main" id="{00000000-0008-0000-0D00-00006B000000}"/>
            </a:ext>
          </a:extLst>
        </xdr:cNvPr>
        <xdr:cNvCxnSpPr/>
      </xdr:nvCxnSpPr>
      <xdr:spPr bwMode="auto">
        <a:xfrm>
          <a:off x="2353941" y="594812"/>
          <a:ext cx="178169"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528686</xdr:colOff>
      <xdr:row>2</xdr:row>
      <xdr:rowOff>58158</xdr:rowOff>
    </xdr:from>
    <xdr:to>
      <xdr:col>4</xdr:col>
      <xdr:colOff>42886</xdr:colOff>
      <xdr:row>2</xdr:row>
      <xdr:rowOff>213268</xdr:rowOff>
    </xdr:to>
    <xdr:grpSp>
      <xdr:nvGrpSpPr>
        <xdr:cNvPr id="108" name="グループ化 753">
          <a:extLst>
            <a:ext uri="{FF2B5EF4-FFF2-40B4-BE49-F238E27FC236}">
              <a16:creationId xmlns:a16="http://schemas.microsoft.com/office/drawing/2014/main" id="{00000000-0008-0000-0D00-00006C000000}"/>
            </a:ext>
          </a:extLst>
        </xdr:cNvPr>
        <xdr:cNvGrpSpPr>
          <a:grpSpLocks/>
        </xdr:cNvGrpSpPr>
      </xdr:nvGrpSpPr>
      <xdr:grpSpPr bwMode="auto">
        <a:xfrm>
          <a:off x="2515329" y="511729"/>
          <a:ext cx="176414" cy="155110"/>
          <a:chOff x="4242163" y="3527714"/>
          <a:chExt cx="481693" cy="358487"/>
        </a:xfrm>
      </xdr:grpSpPr>
      <xdr:sp macro="" textlink="">
        <xdr:nvSpPr>
          <xdr:cNvPr id="109" name="フローチャート : 照合 122">
            <a:extLst>
              <a:ext uri="{FF2B5EF4-FFF2-40B4-BE49-F238E27FC236}">
                <a16:creationId xmlns:a16="http://schemas.microsoft.com/office/drawing/2014/main" id="{00000000-0008-0000-0D00-00006D000000}"/>
              </a:ext>
            </a:extLst>
          </xdr:cNvPr>
          <xdr:cNvSpPr/>
        </xdr:nvSpPr>
        <xdr:spPr>
          <a:xfrm rot="5400000">
            <a:off x="4303766" y="3546393"/>
            <a:ext cx="358487" cy="321129"/>
          </a:xfrm>
          <a:prstGeom prst="flowChartCollate">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cxnSp macro="">
        <xdr:nvCxnSpPr>
          <xdr:cNvPr id="110" name="直線コネクタ 109">
            <a:extLst>
              <a:ext uri="{FF2B5EF4-FFF2-40B4-BE49-F238E27FC236}">
                <a16:creationId xmlns:a16="http://schemas.microsoft.com/office/drawing/2014/main" id="{00000000-0008-0000-0D00-00006E000000}"/>
              </a:ext>
            </a:extLst>
          </xdr:cNvPr>
          <xdr:cNvCxnSpPr/>
        </xdr:nvCxnSpPr>
        <xdr:spPr>
          <a:xfrm>
            <a:off x="4723856"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cxnSp macro="">
        <xdr:nvCxnSpPr>
          <xdr:cNvPr id="111" name="直線コネクタ 110">
            <a:extLst>
              <a:ext uri="{FF2B5EF4-FFF2-40B4-BE49-F238E27FC236}">
                <a16:creationId xmlns:a16="http://schemas.microsoft.com/office/drawing/2014/main" id="{00000000-0008-0000-0D00-00006F000000}"/>
              </a:ext>
            </a:extLst>
          </xdr:cNvPr>
          <xdr:cNvCxnSpPr/>
        </xdr:nvCxnSpPr>
        <xdr:spPr>
          <a:xfrm>
            <a:off x="4242163"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sp macro="" textlink="">
        <xdr:nvSpPr>
          <xdr:cNvPr id="112" name="円/楕円 125">
            <a:extLst>
              <a:ext uri="{FF2B5EF4-FFF2-40B4-BE49-F238E27FC236}">
                <a16:creationId xmlns:a16="http://schemas.microsoft.com/office/drawing/2014/main" id="{00000000-0008-0000-0D00-000070000000}"/>
              </a:ext>
            </a:extLst>
          </xdr:cNvPr>
          <xdr:cNvSpPr/>
        </xdr:nvSpPr>
        <xdr:spPr>
          <a:xfrm>
            <a:off x="4384307" y="3599411"/>
            <a:ext cx="208735" cy="215093"/>
          </a:xfrm>
          <a:prstGeom prst="ellipse">
            <a:avLst/>
          </a:prstGeom>
          <a:noFill/>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clientData/>
  </xdr:twoCellAnchor>
  <xdr:twoCellAnchor>
    <xdr:from>
      <xdr:col>3</xdr:col>
      <xdr:colOff>528686</xdr:colOff>
      <xdr:row>3</xdr:row>
      <xdr:rowOff>82919</xdr:rowOff>
    </xdr:from>
    <xdr:to>
      <xdr:col>4</xdr:col>
      <xdr:colOff>42886</xdr:colOff>
      <xdr:row>4</xdr:row>
      <xdr:rowOff>9429</xdr:rowOff>
    </xdr:to>
    <xdr:grpSp>
      <xdr:nvGrpSpPr>
        <xdr:cNvPr id="113" name="グループ化 753">
          <a:extLst>
            <a:ext uri="{FF2B5EF4-FFF2-40B4-BE49-F238E27FC236}">
              <a16:creationId xmlns:a16="http://schemas.microsoft.com/office/drawing/2014/main" id="{00000000-0008-0000-0D00-000071000000}"/>
            </a:ext>
          </a:extLst>
        </xdr:cNvPr>
        <xdr:cNvGrpSpPr>
          <a:grpSpLocks/>
        </xdr:cNvGrpSpPr>
      </xdr:nvGrpSpPr>
      <xdr:grpSpPr bwMode="auto">
        <a:xfrm>
          <a:off x="2515329" y="763276"/>
          <a:ext cx="176414" cy="153296"/>
          <a:chOff x="4242163" y="3527714"/>
          <a:chExt cx="481693" cy="358487"/>
        </a:xfrm>
      </xdr:grpSpPr>
      <xdr:sp macro="" textlink="">
        <xdr:nvSpPr>
          <xdr:cNvPr id="114" name="フローチャート : 照合 122">
            <a:extLst>
              <a:ext uri="{FF2B5EF4-FFF2-40B4-BE49-F238E27FC236}">
                <a16:creationId xmlns:a16="http://schemas.microsoft.com/office/drawing/2014/main" id="{00000000-0008-0000-0D00-000072000000}"/>
              </a:ext>
            </a:extLst>
          </xdr:cNvPr>
          <xdr:cNvSpPr/>
        </xdr:nvSpPr>
        <xdr:spPr>
          <a:xfrm rot="5400000">
            <a:off x="4303766" y="3546393"/>
            <a:ext cx="358487" cy="321129"/>
          </a:xfrm>
          <a:prstGeom prst="flowChartCollate">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cxnSp macro="">
        <xdr:nvCxnSpPr>
          <xdr:cNvPr id="115" name="直線コネクタ 114">
            <a:extLst>
              <a:ext uri="{FF2B5EF4-FFF2-40B4-BE49-F238E27FC236}">
                <a16:creationId xmlns:a16="http://schemas.microsoft.com/office/drawing/2014/main" id="{00000000-0008-0000-0D00-000073000000}"/>
              </a:ext>
            </a:extLst>
          </xdr:cNvPr>
          <xdr:cNvCxnSpPr/>
        </xdr:nvCxnSpPr>
        <xdr:spPr>
          <a:xfrm>
            <a:off x="4723856"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cxnSp macro="">
        <xdr:nvCxnSpPr>
          <xdr:cNvPr id="116" name="直線コネクタ 115">
            <a:extLst>
              <a:ext uri="{FF2B5EF4-FFF2-40B4-BE49-F238E27FC236}">
                <a16:creationId xmlns:a16="http://schemas.microsoft.com/office/drawing/2014/main" id="{00000000-0008-0000-0D00-000074000000}"/>
              </a:ext>
            </a:extLst>
          </xdr:cNvPr>
          <xdr:cNvCxnSpPr/>
        </xdr:nvCxnSpPr>
        <xdr:spPr>
          <a:xfrm>
            <a:off x="4242163"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sp macro="" textlink="">
        <xdr:nvSpPr>
          <xdr:cNvPr id="117" name="円/楕円 125">
            <a:extLst>
              <a:ext uri="{FF2B5EF4-FFF2-40B4-BE49-F238E27FC236}">
                <a16:creationId xmlns:a16="http://schemas.microsoft.com/office/drawing/2014/main" id="{00000000-0008-0000-0D00-000075000000}"/>
              </a:ext>
            </a:extLst>
          </xdr:cNvPr>
          <xdr:cNvSpPr/>
        </xdr:nvSpPr>
        <xdr:spPr>
          <a:xfrm>
            <a:off x="4384307" y="3599411"/>
            <a:ext cx="208735" cy="215093"/>
          </a:xfrm>
          <a:prstGeom prst="ellipse">
            <a:avLst/>
          </a:prstGeom>
          <a:noFill/>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clientData/>
  </xdr:twoCellAnchor>
  <xdr:twoCellAnchor>
    <xdr:from>
      <xdr:col>4</xdr:col>
      <xdr:colOff>39484</xdr:colOff>
      <xdr:row>3</xdr:row>
      <xdr:rowOff>159060</xdr:rowOff>
    </xdr:from>
    <xdr:to>
      <xdr:col>4</xdr:col>
      <xdr:colOff>153152</xdr:colOff>
      <xdr:row>3</xdr:row>
      <xdr:rowOff>159060</xdr:rowOff>
    </xdr:to>
    <xdr:cxnSp macro="">
      <xdr:nvCxnSpPr>
        <xdr:cNvPr id="118" name="直線コネクタ 117">
          <a:extLst>
            <a:ext uri="{FF2B5EF4-FFF2-40B4-BE49-F238E27FC236}">
              <a16:creationId xmlns:a16="http://schemas.microsoft.com/office/drawing/2014/main" id="{00000000-0008-0000-0D00-000076000000}"/>
            </a:ext>
          </a:extLst>
        </xdr:cNvPr>
        <xdr:cNvCxnSpPr/>
      </xdr:nvCxnSpPr>
      <xdr:spPr bwMode="auto">
        <a:xfrm>
          <a:off x="2716423" y="854799"/>
          <a:ext cx="113668"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480163</xdr:colOff>
      <xdr:row>3</xdr:row>
      <xdr:rowOff>159060</xdr:rowOff>
    </xdr:from>
    <xdr:to>
      <xdr:col>4</xdr:col>
      <xdr:colOff>593250</xdr:colOff>
      <xdr:row>3</xdr:row>
      <xdr:rowOff>159060</xdr:rowOff>
    </xdr:to>
    <xdr:cxnSp macro="">
      <xdr:nvCxnSpPr>
        <xdr:cNvPr id="119" name="直線コネクタ 118">
          <a:extLst>
            <a:ext uri="{FF2B5EF4-FFF2-40B4-BE49-F238E27FC236}">
              <a16:creationId xmlns:a16="http://schemas.microsoft.com/office/drawing/2014/main" id="{00000000-0008-0000-0D00-000077000000}"/>
            </a:ext>
          </a:extLst>
        </xdr:cNvPr>
        <xdr:cNvCxnSpPr/>
      </xdr:nvCxnSpPr>
      <xdr:spPr bwMode="auto">
        <a:xfrm>
          <a:off x="3157102" y="854799"/>
          <a:ext cx="113087"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338506</xdr:colOff>
      <xdr:row>3</xdr:row>
      <xdr:rowOff>159060</xdr:rowOff>
    </xdr:from>
    <xdr:to>
      <xdr:col>5</xdr:col>
      <xdr:colOff>407107</xdr:colOff>
      <xdr:row>3</xdr:row>
      <xdr:rowOff>159060</xdr:rowOff>
    </xdr:to>
    <xdr:cxnSp macro="">
      <xdr:nvCxnSpPr>
        <xdr:cNvPr id="120" name="直線コネクタ 119">
          <a:extLst>
            <a:ext uri="{FF2B5EF4-FFF2-40B4-BE49-F238E27FC236}">
              <a16:creationId xmlns:a16="http://schemas.microsoft.com/office/drawing/2014/main" id="{00000000-0008-0000-0D00-000078000000}"/>
            </a:ext>
          </a:extLst>
        </xdr:cNvPr>
        <xdr:cNvCxnSpPr/>
      </xdr:nvCxnSpPr>
      <xdr:spPr bwMode="auto">
        <a:xfrm>
          <a:off x="3684680" y="854799"/>
          <a:ext cx="68601"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5</xdr:col>
      <xdr:colOff>610340</xdr:colOff>
      <xdr:row>3</xdr:row>
      <xdr:rowOff>159060</xdr:rowOff>
    </xdr:from>
    <xdr:to>
      <xdr:col>6</xdr:col>
      <xdr:colOff>12473</xdr:colOff>
      <xdr:row>3</xdr:row>
      <xdr:rowOff>159060</xdr:rowOff>
    </xdr:to>
    <xdr:cxnSp macro="">
      <xdr:nvCxnSpPr>
        <xdr:cNvPr id="121" name="直線コネクタ 120">
          <a:extLst>
            <a:ext uri="{FF2B5EF4-FFF2-40B4-BE49-F238E27FC236}">
              <a16:creationId xmlns:a16="http://schemas.microsoft.com/office/drawing/2014/main" id="{00000000-0008-0000-0D00-000079000000}"/>
            </a:ext>
          </a:extLst>
        </xdr:cNvPr>
        <xdr:cNvCxnSpPr/>
      </xdr:nvCxnSpPr>
      <xdr:spPr bwMode="auto">
        <a:xfrm>
          <a:off x="3956514" y="854799"/>
          <a:ext cx="71368"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18518</xdr:colOff>
      <xdr:row>3</xdr:row>
      <xdr:rowOff>82919</xdr:rowOff>
    </xdr:from>
    <xdr:to>
      <xdr:col>6</xdr:col>
      <xdr:colOff>200630</xdr:colOff>
      <xdr:row>4</xdr:row>
      <xdr:rowOff>9429</xdr:rowOff>
    </xdr:to>
    <xdr:grpSp>
      <xdr:nvGrpSpPr>
        <xdr:cNvPr id="122" name="グループ化 753">
          <a:extLst>
            <a:ext uri="{FF2B5EF4-FFF2-40B4-BE49-F238E27FC236}">
              <a16:creationId xmlns:a16="http://schemas.microsoft.com/office/drawing/2014/main" id="{00000000-0008-0000-0D00-00007A000000}"/>
            </a:ext>
          </a:extLst>
        </xdr:cNvPr>
        <xdr:cNvGrpSpPr>
          <a:grpSpLocks/>
        </xdr:cNvGrpSpPr>
      </xdr:nvGrpSpPr>
      <xdr:grpSpPr bwMode="auto">
        <a:xfrm>
          <a:off x="3991804" y="763276"/>
          <a:ext cx="182112" cy="153296"/>
          <a:chOff x="4242163" y="3527714"/>
          <a:chExt cx="481693" cy="358487"/>
        </a:xfrm>
      </xdr:grpSpPr>
      <xdr:sp macro="" textlink="">
        <xdr:nvSpPr>
          <xdr:cNvPr id="123" name="フローチャート : 照合 122">
            <a:extLst>
              <a:ext uri="{FF2B5EF4-FFF2-40B4-BE49-F238E27FC236}">
                <a16:creationId xmlns:a16="http://schemas.microsoft.com/office/drawing/2014/main" id="{00000000-0008-0000-0D00-00007B000000}"/>
              </a:ext>
            </a:extLst>
          </xdr:cNvPr>
          <xdr:cNvSpPr/>
        </xdr:nvSpPr>
        <xdr:spPr>
          <a:xfrm rot="5400000">
            <a:off x="4303766" y="3546393"/>
            <a:ext cx="358487" cy="321129"/>
          </a:xfrm>
          <a:prstGeom prst="flowChartCollate">
            <a:avLst/>
          </a:prstGeom>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cxnSp macro="">
        <xdr:nvCxnSpPr>
          <xdr:cNvPr id="124" name="直線コネクタ 123">
            <a:extLst>
              <a:ext uri="{FF2B5EF4-FFF2-40B4-BE49-F238E27FC236}">
                <a16:creationId xmlns:a16="http://schemas.microsoft.com/office/drawing/2014/main" id="{00000000-0008-0000-0D00-00007C000000}"/>
              </a:ext>
            </a:extLst>
          </xdr:cNvPr>
          <xdr:cNvCxnSpPr/>
        </xdr:nvCxnSpPr>
        <xdr:spPr>
          <a:xfrm>
            <a:off x="4723856"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cxnSp macro="">
        <xdr:nvCxnSpPr>
          <xdr:cNvPr id="125" name="直線コネクタ 124">
            <a:extLst>
              <a:ext uri="{FF2B5EF4-FFF2-40B4-BE49-F238E27FC236}">
                <a16:creationId xmlns:a16="http://schemas.microsoft.com/office/drawing/2014/main" id="{00000000-0008-0000-0D00-00007D000000}"/>
              </a:ext>
            </a:extLst>
          </xdr:cNvPr>
          <xdr:cNvCxnSpPr/>
        </xdr:nvCxnSpPr>
        <xdr:spPr>
          <a:xfrm>
            <a:off x="4242163" y="3527714"/>
            <a:ext cx="0" cy="358487"/>
          </a:xfrm>
          <a:prstGeom prst="line">
            <a:avLst/>
          </a:prstGeom>
          <a:ln w="9525"/>
        </xdr:spPr>
        <xdr:style>
          <a:lnRef idx="1">
            <a:schemeClr val="dk1"/>
          </a:lnRef>
          <a:fillRef idx="0">
            <a:schemeClr val="dk1"/>
          </a:fillRef>
          <a:effectRef idx="0">
            <a:schemeClr val="dk1"/>
          </a:effectRef>
          <a:fontRef idx="minor">
            <a:schemeClr val="tx1"/>
          </a:fontRef>
        </xdr:style>
      </xdr:cxnSp>
      <xdr:sp macro="" textlink="">
        <xdr:nvSpPr>
          <xdr:cNvPr id="126" name="円/楕円 125">
            <a:extLst>
              <a:ext uri="{FF2B5EF4-FFF2-40B4-BE49-F238E27FC236}">
                <a16:creationId xmlns:a16="http://schemas.microsoft.com/office/drawing/2014/main" id="{00000000-0008-0000-0D00-00007E000000}"/>
              </a:ext>
            </a:extLst>
          </xdr:cNvPr>
          <xdr:cNvSpPr/>
        </xdr:nvSpPr>
        <xdr:spPr>
          <a:xfrm>
            <a:off x="4384307" y="3599411"/>
            <a:ext cx="208735" cy="215093"/>
          </a:xfrm>
          <a:prstGeom prst="ellipse">
            <a:avLst/>
          </a:prstGeom>
          <a:noFill/>
          <a:ln w="9525"/>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clientData/>
  </xdr:twoCellAnchor>
  <xdr:twoCellAnchor>
    <xdr:from>
      <xdr:col>6</xdr:col>
      <xdr:colOff>202932</xdr:colOff>
      <xdr:row>3</xdr:row>
      <xdr:rowOff>159060</xdr:rowOff>
    </xdr:from>
    <xdr:to>
      <xdr:col>6</xdr:col>
      <xdr:colOff>319950</xdr:colOff>
      <xdr:row>3</xdr:row>
      <xdr:rowOff>159060</xdr:rowOff>
    </xdr:to>
    <xdr:cxnSp macro="">
      <xdr:nvCxnSpPr>
        <xdr:cNvPr id="127" name="直線コネクタ 126">
          <a:extLst>
            <a:ext uri="{FF2B5EF4-FFF2-40B4-BE49-F238E27FC236}">
              <a16:creationId xmlns:a16="http://schemas.microsoft.com/office/drawing/2014/main" id="{00000000-0008-0000-0D00-00007F000000}"/>
            </a:ext>
          </a:extLst>
        </xdr:cNvPr>
        <xdr:cNvCxnSpPr/>
      </xdr:nvCxnSpPr>
      <xdr:spPr bwMode="auto">
        <a:xfrm>
          <a:off x="4218341" y="854799"/>
          <a:ext cx="117018"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323810</xdr:colOff>
      <xdr:row>2</xdr:row>
      <xdr:rowOff>127636</xdr:rowOff>
    </xdr:from>
    <xdr:to>
      <xdr:col>6</xdr:col>
      <xdr:colOff>323810</xdr:colOff>
      <xdr:row>5</xdr:row>
      <xdr:rowOff>34149</xdr:rowOff>
    </xdr:to>
    <xdr:cxnSp macro="">
      <xdr:nvCxnSpPr>
        <xdr:cNvPr id="128" name="直線コネクタ 127">
          <a:extLst>
            <a:ext uri="{FF2B5EF4-FFF2-40B4-BE49-F238E27FC236}">
              <a16:creationId xmlns:a16="http://schemas.microsoft.com/office/drawing/2014/main" id="{00000000-0008-0000-0D00-000080000000}"/>
            </a:ext>
          </a:extLst>
        </xdr:cNvPr>
        <xdr:cNvCxnSpPr/>
      </xdr:nvCxnSpPr>
      <xdr:spPr bwMode="auto">
        <a:xfrm>
          <a:off x="4339219" y="591462"/>
          <a:ext cx="0" cy="602252"/>
        </a:xfrm>
        <a:prstGeom prst="line">
          <a:avLst/>
        </a:prstGeom>
        <a:ln w="9525">
          <a:solidFill>
            <a:sysClr val="windowText" lastClr="000000"/>
          </a:solidFill>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48236</xdr:colOff>
      <xdr:row>2</xdr:row>
      <xdr:rowOff>130986</xdr:rowOff>
    </xdr:from>
    <xdr:to>
      <xdr:col>6</xdr:col>
      <xdr:colOff>322998</xdr:colOff>
      <xdr:row>2</xdr:row>
      <xdr:rowOff>130986</xdr:rowOff>
    </xdr:to>
    <xdr:cxnSp macro="">
      <xdr:nvCxnSpPr>
        <xdr:cNvPr id="130" name="直線コネクタ 129">
          <a:extLst>
            <a:ext uri="{FF2B5EF4-FFF2-40B4-BE49-F238E27FC236}">
              <a16:creationId xmlns:a16="http://schemas.microsoft.com/office/drawing/2014/main" id="{00000000-0008-0000-0D00-000082000000}"/>
            </a:ext>
          </a:extLst>
        </xdr:cNvPr>
        <xdr:cNvCxnSpPr/>
      </xdr:nvCxnSpPr>
      <xdr:spPr bwMode="auto">
        <a:xfrm>
          <a:off x="2725175" y="594812"/>
          <a:ext cx="1613232" cy="0"/>
        </a:xfrm>
        <a:prstGeom prst="line">
          <a:avLst/>
        </a:prstGeom>
        <a:ln w="9525"/>
      </xdr:spPr>
      <xdr:style>
        <a:lnRef idx="1">
          <a:schemeClr val="dk1"/>
        </a:lnRef>
        <a:fillRef idx="0">
          <a:schemeClr val="dk1"/>
        </a:fillRef>
        <a:effectRef idx="0">
          <a:schemeClr val="dk1"/>
        </a:effectRef>
        <a:fontRef idx="minor">
          <a:schemeClr val="tx1"/>
        </a:fontRef>
      </xdr:style>
    </xdr:cxnSp>
    <xdr:clientData/>
  </xdr:twoCellAnchor>
  <xdr:oneCellAnchor>
    <xdr:from>
      <xdr:col>3</xdr:col>
      <xdr:colOff>29213</xdr:colOff>
      <xdr:row>10</xdr:row>
      <xdr:rowOff>161477</xdr:rowOff>
    </xdr:from>
    <xdr:ext cx="391646" cy="201915"/>
    <xdr:sp macro="" textlink="">
      <xdr:nvSpPr>
        <xdr:cNvPr id="131" name="テキスト ボックス 130">
          <a:extLst>
            <a:ext uri="{FF2B5EF4-FFF2-40B4-BE49-F238E27FC236}">
              <a16:creationId xmlns:a16="http://schemas.microsoft.com/office/drawing/2014/main" id="{00000000-0008-0000-0D00-000083000000}"/>
            </a:ext>
          </a:extLst>
        </xdr:cNvPr>
        <xdr:cNvSpPr txBox="1"/>
      </xdr:nvSpPr>
      <xdr:spPr>
        <a:xfrm>
          <a:off x="2036917" y="2480607"/>
          <a:ext cx="391646" cy="2019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r>
            <a:rPr kumimoji="1" lang="en-US" altLang="ja-JP" sz="700"/>
            <a:t>ZP-30</a:t>
          </a:r>
          <a:endParaRPr kumimoji="1" lang="ja-JP" altLang="en-US" sz="700"/>
        </a:p>
      </xdr:txBody>
    </xdr:sp>
    <xdr:clientData/>
  </xdr:oneCellAnchor>
  <xdr:twoCellAnchor>
    <xdr:from>
      <xdr:col>2</xdr:col>
      <xdr:colOff>566524</xdr:colOff>
      <xdr:row>7</xdr:row>
      <xdr:rowOff>93959</xdr:rowOff>
    </xdr:from>
    <xdr:to>
      <xdr:col>2</xdr:col>
      <xdr:colOff>660538</xdr:colOff>
      <xdr:row>7</xdr:row>
      <xdr:rowOff>208995</xdr:rowOff>
    </xdr:to>
    <xdr:grpSp>
      <xdr:nvGrpSpPr>
        <xdr:cNvPr id="138" name="グループ化 753">
          <a:extLst>
            <a:ext uri="{FF2B5EF4-FFF2-40B4-BE49-F238E27FC236}">
              <a16:creationId xmlns:a16="http://schemas.microsoft.com/office/drawing/2014/main" id="{00000000-0008-0000-0D00-00008A000000}"/>
            </a:ext>
          </a:extLst>
        </xdr:cNvPr>
        <xdr:cNvGrpSpPr>
          <a:grpSpLocks/>
        </xdr:cNvGrpSpPr>
      </xdr:nvGrpSpPr>
      <xdr:grpSpPr bwMode="auto">
        <a:xfrm rot="5400000">
          <a:off x="1880442" y="1691970"/>
          <a:ext cx="115036" cy="94014"/>
          <a:chOff x="4242163" y="3527714"/>
          <a:chExt cx="481693" cy="358487"/>
        </a:xfrm>
      </xdr:grpSpPr>
      <xdr:sp macro="" textlink="">
        <xdr:nvSpPr>
          <xdr:cNvPr id="139" name="フローチャート : 照合 122">
            <a:extLst>
              <a:ext uri="{FF2B5EF4-FFF2-40B4-BE49-F238E27FC236}">
                <a16:creationId xmlns:a16="http://schemas.microsoft.com/office/drawing/2014/main" id="{00000000-0008-0000-0D00-00008B000000}"/>
              </a:ext>
            </a:extLst>
          </xdr:cNvPr>
          <xdr:cNvSpPr/>
        </xdr:nvSpPr>
        <xdr:spPr>
          <a:xfrm rot="5400000">
            <a:off x="4303766" y="3546393"/>
            <a:ext cx="358487" cy="321129"/>
          </a:xfrm>
          <a:prstGeom prst="flowChartCollate">
            <a:avLst/>
          </a:prstGeom>
          <a:ln w="6350"/>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cxnSp macro="">
        <xdr:nvCxnSpPr>
          <xdr:cNvPr id="140" name="直線コネクタ 139">
            <a:extLst>
              <a:ext uri="{FF2B5EF4-FFF2-40B4-BE49-F238E27FC236}">
                <a16:creationId xmlns:a16="http://schemas.microsoft.com/office/drawing/2014/main" id="{00000000-0008-0000-0D00-00008C000000}"/>
              </a:ext>
            </a:extLst>
          </xdr:cNvPr>
          <xdr:cNvCxnSpPr/>
        </xdr:nvCxnSpPr>
        <xdr:spPr>
          <a:xfrm>
            <a:off x="4723856" y="3527714"/>
            <a:ext cx="0" cy="358487"/>
          </a:xfrm>
          <a:prstGeom prst="line">
            <a:avLst/>
          </a:prstGeom>
          <a:ln w="6350"/>
        </xdr:spPr>
        <xdr:style>
          <a:lnRef idx="1">
            <a:schemeClr val="dk1"/>
          </a:lnRef>
          <a:fillRef idx="0">
            <a:schemeClr val="dk1"/>
          </a:fillRef>
          <a:effectRef idx="0">
            <a:schemeClr val="dk1"/>
          </a:effectRef>
          <a:fontRef idx="minor">
            <a:schemeClr val="tx1"/>
          </a:fontRef>
        </xdr:style>
      </xdr:cxnSp>
      <xdr:cxnSp macro="">
        <xdr:nvCxnSpPr>
          <xdr:cNvPr id="141" name="直線コネクタ 140">
            <a:extLst>
              <a:ext uri="{FF2B5EF4-FFF2-40B4-BE49-F238E27FC236}">
                <a16:creationId xmlns:a16="http://schemas.microsoft.com/office/drawing/2014/main" id="{00000000-0008-0000-0D00-00008D000000}"/>
              </a:ext>
            </a:extLst>
          </xdr:cNvPr>
          <xdr:cNvCxnSpPr/>
        </xdr:nvCxnSpPr>
        <xdr:spPr>
          <a:xfrm>
            <a:off x="4242163" y="3527714"/>
            <a:ext cx="0" cy="358487"/>
          </a:xfrm>
          <a:prstGeom prst="line">
            <a:avLst/>
          </a:prstGeom>
          <a:ln w="6350"/>
        </xdr:spPr>
        <xdr:style>
          <a:lnRef idx="1">
            <a:schemeClr val="dk1"/>
          </a:lnRef>
          <a:fillRef idx="0">
            <a:schemeClr val="dk1"/>
          </a:fillRef>
          <a:effectRef idx="0">
            <a:schemeClr val="dk1"/>
          </a:effectRef>
          <a:fontRef idx="minor">
            <a:schemeClr val="tx1"/>
          </a:fontRef>
        </xdr:style>
      </xdr:cxnSp>
      <xdr:sp macro="" textlink="">
        <xdr:nvSpPr>
          <xdr:cNvPr id="142" name="円/楕円 125">
            <a:extLst>
              <a:ext uri="{FF2B5EF4-FFF2-40B4-BE49-F238E27FC236}">
                <a16:creationId xmlns:a16="http://schemas.microsoft.com/office/drawing/2014/main" id="{00000000-0008-0000-0D00-00008E000000}"/>
              </a:ext>
            </a:extLst>
          </xdr:cNvPr>
          <xdr:cNvSpPr/>
        </xdr:nvSpPr>
        <xdr:spPr>
          <a:xfrm>
            <a:off x="4384307" y="3599411"/>
            <a:ext cx="208735" cy="215093"/>
          </a:xfrm>
          <a:prstGeom prst="ellipse">
            <a:avLst/>
          </a:prstGeom>
          <a:noFill/>
          <a:ln w="6350"/>
        </xdr:spPr>
        <xdr:style>
          <a:lnRef idx="2">
            <a:schemeClr val="dk1"/>
          </a:lnRef>
          <a:fillRef idx="1">
            <a:schemeClr val="lt1"/>
          </a:fillRef>
          <a:effectRef idx="0">
            <a:schemeClr val="dk1"/>
          </a:effectRef>
          <a:fontRef idx="minor">
            <a:schemeClr val="dk1"/>
          </a:fontRef>
        </xdr:style>
        <xdr:txBody>
          <a:bodyPr vertOverflow="clip" horzOverflow="clip" rtlCol="0" anchor="t"/>
          <a:lstStyle/>
          <a:p>
            <a:endParaRPr lang="ja-JP" altLang="en-US"/>
          </a:p>
        </xdr:txBody>
      </xdr:sp>
    </xdr:grpSp>
    <xdr:clientData/>
  </xdr:twoCellAnchor>
  <xdr:twoCellAnchor>
    <xdr:from>
      <xdr:col>4</xdr:col>
      <xdr:colOff>131000</xdr:colOff>
      <xdr:row>2</xdr:row>
      <xdr:rowOff>172586</xdr:rowOff>
    </xdr:from>
    <xdr:to>
      <xdr:col>4</xdr:col>
      <xdr:colOff>506876</xdr:colOff>
      <xdr:row>4</xdr:row>
      <xdr:rowOff>165863</xdr:rowOff>
    </xdr:to>
    <xdr:sp macro="" textlink="">
      <xdr:nvSpPr>
        <xdr:cNvPr id="145" name="四角形: 角を丸くする 144">
          <a:extLst>
            <a:ext uri="{FF2B5EF4-FFF2-40B4-BE49-F238E27FC236}">
              <a16:creationId xmlns:a16="http://schemas.microsoft.com/office/drawing/2014/main" id="{00000000-0008-0000-0D00-000091000000}"/>
            </a:ext>
          </a:extLst>
        </xdr:cNvPr>
        <xdr:cNvSpPr/>
      </xdr:nvSpPr>
      <xdr:spPr bwMode="auto">
        <a:xfrm rot="5400000">
          <a:off x="2767325" y="677026"/>
          <a:ext cx="457103" cy="375876"/>
        </a:xfrm>
        <a:prstGeom prst="roundRect">
          <a:avLst/>
        </a:prstGeom>
        <a:noFill/>
        <a:ln w="22225" cap="flat" cmpd="sng" algn="ctr">
          <a:solidFill>
            <a:srgbClr val="FF0000"/>
          </a:solidFill>
          <a:prstDash val="dash"/>
          <a:round/>
          <a:headEnd type="none" w="med" len="med"/>
          <a:tailEnd type="none" w="med" len="med"/>
        </a:ln>
        <a:effectLst/>
      </xdr:spPr>
      <xdr:txBody>
        <a:bodyPr vertOverflow="clip" wrap="square" lIns="18288" tIns="0" rIns="0" bIns="0" rtlCol="0" anchor="ctr" upright="1"/>
        <a:lstStyle/>
        <a:p>
          <a:pPr algn="l"/>
          <a:endParaRPr kumimoji="1" lang="ja-JP" altLang="en-US" sz="1100"/>
        </a:p>
      </xdr:txBody>
    </xdr:sp>
    <xdr:clientData/>
  </xdr:twoCellAnchor>
  <xdr:twoCellAnchor>
    <xdr:from>
      <xdr:col>19</xdr:col>
      <xdr:colOff>223743</xdr:colOff>
      <xdr:row>11</xdr:row>
      <xdr:rowOff>211609</xdr:rowOff>
    </xdr:from>
    <xdr:to>
      <xdr:col>23</xdr:col>
      <xdr:colOff>461157</xdr:colOff>
      <xdr:row>29</xdr:row>
      <xdr:rowOff>4937</xdr:rowOff>
    </xdr:to>
    <xdr:pic>
      <xdr:nvPicPr>
        <xdr:cNvPr id="161" name="図 160">
          <a:extLst>
            <a:ext uri="{FF2B5EF4-FFF2-40B4-BE49-F238E27FC236}">
              <a16:creationId xmlns:a16="http://schemas.microsoft.com/office/drawing/2014/main" id="{00000000-0008-0000-0D00-0000A1000000}"/>
            </a:ext>
          </a:extLst>
        </xdr:cNvPr>
        <xdr:cNvPicPr>
          <a:picLocks noChangeAspect="1" noChangeArrowheads="1"/>
        </xdr:cNvPicPr>
      </xdr:nvPicPr>
      <xdr:blipFill>
        <a:blip xmlns:r="http://schemas.openxmlformats.org/officeDocument/2006/relationships" r:embed="rId1" r:link="rId2" cstate="print">
          <a:extLst>
            <a:ext uri="{28A0092B-C50C-407E-A947-70E740481C1C}">
              <a14:useLocalDpi xmlns:a14="http://schemas.microsoft.com/office/drawing/2010/main" val="0"/>
            </a:ext>
          </a:extLst>
        </a:blip>
        <a:srcRect/>
        <a:stretch>
          <a:fillRect/>
        </a:stretch>
      </xdr:blipFill>
      <xdr:spPr bwMode="auto">
        <a:xfrm>
          <a:off x="13047114" y="2726209"/>
          <a:ext cx="2937072" cy="39081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417269</xdr:colOff>
      <xdr:row>11</xdr:row>
      <xdr:rowOff>210153</xdr:rowOff>
    </xdr:from>
    <xdr:to>
      <xdr:col>18</xdr:col>
      <xdr:colOff>672830</xdr:colOff>
      <xdr:row>29</xdr:row>
      <xdr:rowOff>3472</xdr:rowOff>
    </xdr:to>
    <xdr:pic>
      <xdr:nvPicPr>
        <xdr:cNvPr id="162" name="図 161">
          <a:extLst>
            <a:ext uri="{FF2B5EF4-FFF2-40B4-BE49-F238E27FC236}">
              <a16:creationId xmlns:a16="http://schemas.microsoft.com/office/drawing/2014/main" id="{00000000-0008-0000-0D00-0000A2000000}"/>
            </a:ext>
          </a:extLst>
        </xdr:cNvPr>
        <xdr:cNvPicPr>
          <a:picLocks noChangeAspect="1" noChangeArrowheads="1"/>
        </xdr:cNvPicPr>
      </xdr:nvPicPr>
      <xdr:blipFill>
        <a:blip xmlns:r="http://schemas.openxmlformats.org/officeDocument/2006/relationships" r:embed="rId3" r:link="rId4" cstate="print">
          <a:extLst>
            <a:ext uri="{28A0092B-C50C-407E-A947-70E740481C1C}">
              <a14:useLocalDpi xmlns:a14="http://schemas.microsoft.com/office/drawing/2010/main" val="0"/>
            </a:ext>
          </a:extLst>
        </a:blip>
        <a:srcRect/>
        <a:stretch>
          <a:fillRect/>
        </a:stretch>
      </xdr:blipFill>
      <xdr:spPr bwMode="auto">
        <a:xfrm>
          <a:off x="9866069" y="2724753"/>
          <a:ext cx="2955218" cy="39081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621573</xdr:colOff>
      <xdr:row>11</xdr:row>
      <xdr:rowOff>202363</xdr:rowOff>
    </xdr:from>
    <xdr:to>
      <xdr:col>14</xdr:col>
      <xdr:colOff>196805</xdr:colOff>
      <xdr:row>29</xdr:row>
      <xdr:rowOff>11599</xdr:rowOff>
    </xdr:to>
    <xdr:pic>
      <xdr:nvPicPr>
        <xdr:cNvPr id="163" name="図 162">
          <a:extLst>
            <a:ext uri="{FF2B5EF4-FFF2-40B4-BE49-F238E27FC236}">
              <a16:creationId xmlns:a16="http://schemas.microsoft.com/office/drawing/2014/main" id="{00000000-0008-0000-0D00-0000A3000000}"/>
            </a:ext>
          </a:extLst>
        </xdr:cNvPr>
        <xdr:cNvPicPr>
          <a:picLocks noChangeAspect="1" noChangeArrowheads="1"/>
        </xdr:cNvPicPr>
      </xdr:nvPicPr>
      <xdr:blipFill>
        <a:blip xmlns:r="http://schemas.openxmlformats.org/officeDocument/2006/relationships" r:embed="rId5" r:link="rId6" cstate="print">
          <a:extLst>
            <a:ext uri="{28A0092B-C50C-407E-A947-70E740481C1C}">
              <a14:useLocalDpi xmlns:a14="http://schemas.microsoft.com/office/drawing/2010/main" val="0"/>
            </a:ext>
          </a:extLst>
        </a:blip>
        <a:srcRect/>
        <a:stretch>
          <a:fillRect/>
        </a:stretch>
      </xdr:blipFill>
      <xdr:spPr bwMode="auto">
        <a:xfrm>
          <a:off x="6695802" y="2716963"/>
          <a:ext cx="2949803" cy="3924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166030</xdr:colOff>
      <xdr:row>11</xdr:row>
      <xdr:rowOff>217909</xdr:rowOff>
    </xdr:from>
    <xdr:to>
      <xdr:col>9</xdr:col>
      <xdr:colOff>418132</xdr:colOff>
      <xdr:row>29</xdr:row>
      <xdr:rowOff>24666</xdr:rowOff>
    </xdr:to>
    <xdr:pic>
      <xdr:nvPicPr>
        <xdr:cNvPr id="164" name="図 163">
          <a:extLst>
            <a:ext uri="{FF2B5EF4-FFF2-40B4-BE49-F238E27FC236}">
              <a16:creationId xmlns:a16="http://schemas.microsoft.com/office/drawing/2014/main" id="{00000000-0008-0000-0D00-0000A4000000}"/>
            </a:ext>
          </a:extLst>
        </xdr:cNvPr>
        <xdr:cNvPicPr>
          <a:picLocks noChangeAspect="1" noChangeArrowheads="1"/>
        </xdr:cNvPicPr>
      </xdr:nvPicPr>
      <xdr:blipFill>
        <a:blip xmlns:r="http://schemas.openxmlformats.org/officeDocument/2006/relationships" r:embed="rId7" r:link="rId8" cstate="print">
          <a:extLst>
            <a:ext uri="{28A0092B-C50C-407E-A947-70E740481C1C}">
              <a14:useLocalDpi xmlns:a14="http://schemas.microsoft.com/office/drawing/2010/main" val="0"/>
            </a:ext>
          </a:extLst>
        </a:blip>
        <a:srcRect/>
        <a:stretch>
          <a:fillRect/>
        </a:stretch>
      </xdr:blipFill>
      <xdr:spPr bwMode="auto">
        <a:xfrm>
          <a:off x="3540601" y="2732509"/>
          <a:ext cx="2951760" cy="39215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358052</xdr:colOff>
      <xdr:row>11</xdr:row>
      <xdr:rowOff>206231</xdr:rowOff>
    </xdr:from>
    <xdr:to>
      <xdr:col>4</xdr:col>
      <xdr:colOff>620541</xdr:colOff>
      <xdr:row>29</xdr:row>
      <xdr:rowOff>17463</xdr:rowOff>
    </xdr:to>
    <xdr:pic>
      <xdr:nvPicPr>
        <xdr:cNvPr id="172" name="図 171">
          <a:extLst>
            <a:ext uri="{FF2B5EF4-FFF2-40B4-BE49-F238E27FC236}">
              <a16:creationId xmlns:a16="http://schemas.microsoft.com/office/drawing/2014/main" id="{00000000-0008-0000-0D00-0000AC000000}"/>
            </a:ext>
          </a:extLst>
        </xdr:cNvPr>
        <xdr:cNvPicPr>
          <a:picLocks noChangeAspect="1" noChangeArrowheads="1"/>
        </xdr:cNvPicPr>
      </xdr:nvPicPr>
      <xdr:blipFill>
        <a:blip xmlns:r="http://schemas.openxmlformats.org/officeDocument/2006/relationships" r:embed="rId9" r:link="rId10" cstate="print">
          <a:extLst>
            <a:ext uri="{28A0092B-C50C-407E-A947-70E740481C1C}">
              <a14:useLocalDpi xmlns:a14="http://schemas.microsoft.com/office/drawing/2010/main" val="0"/>
            </a:ext>
          </a:extLst>
        </a:blip>
        <a:srcRect/>
        <a:stretch>
          <a:fillRect/>
        </a:stretch>
      </xdr:blipFill>
      <xdr:spPr bwMode="auto">
        <a:xfrm>
          <a:off x="358052" y="2720831"/>
          <a:ext cx="2962146" cy="39260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529613</xdr:colOff>
      <xdr:row>29</xdr:row>
      <xdr:rowOff>67681</xdr:rowOff>
    </xdr:from>
    <xdr:ext cx="1031051" cy="328423"/>
    <xdr:sp macro="" textlink="">
      <xdr:nvSpPr>
        <xdr:cNvPr id="173" name="テキスト ボックス 172">
          <a:extLst>
            <a:ext uri="{FF2B5EF4-FFF2-40B4-BE49-F238E27FC236}">
              <a16:creationId xmlns:a16="http://schemas.microsoft.com/office/drawing/2014/main" id="{00000000-0008-0000-0D00-0000AD000000}"/>
            </a:ext>
          </a:extLst>
        </xdr:cNvPr>
        <xdr:cNvSpPr txBox="1"/>
      </xdr:nvSpPr>
      <xdr:spPr>
        <a:xfrm>
          <a:off x="1204527" y="6697081"/>
          <a:ext cx="1031051"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ストレーナー</a:t>
          </a:r>
        </a:p>
      </xdr:txBody>
    </xdr:sp>
    <xdr:clientData/>
  </xdr:oneCellAnchor>
  <xdr:oneCellAnchor>
    <xdr:from>
      <xdr:col>15</xdr:col>
      <xdr:colOff>394252</xdr:colOff>
      <xdr:row>29</xdr:row>
      <xdr:rowOff>60582</xdr:rowOff>
    </xdr:from>
    <xdr:ext cx="1877437" cy="328423"/>
    <xdr:sp macro="" textlink="">
      <xdr:nvSpPr>
        <xdr:cNvPr id="175" name="テキスト ボックス 174">
          <a:extLst>
            <a:ext uri="{FF2B5EF4-FFF2-40B4-BE49-F238E27FC236}">
              <a16:creationId xmlns:a16="http://schemas.microsoft.com/office/drawing/2014/main" id="{00000000-0008-0000-0D00-0000AF000000}"/>
            </a:ext>
          </a:extLst>
        </xdr:cNvPr>
        <xdr:cNvSpPr txBox="1"/>
      </xdr:nvSpPr>
      <xdr:spPr>
        <a:xfrm>
          <a:off x="10517966" y="6689982"/>
          <a:ext cx="187743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ストレーナー、ボックス内</a:t>
          </a:r>
        </a:p>
      </xdr:txBody>
    </xdr:sp>
    <xdr:clientData/>
  </xdr:oneCellAnchor>
  <xdr:oneCellAnchor>
    <xdr:from>
      <xdr:col>6</xdr:col>
      <xdr:colOff>409870</xdr:colOff>
      <xdr:row>29</xdr:row>
      <xdr:rowOff>67681</xdr:rowOff>
    </xdr:from>
    <xdr:ext cx="1313180" cy="328423"/>
    <xdr:sp macro="" textlink="">
      <xdr:nvSpPr>
        <xdr:cNvPr id="181" name="テキスト ボックス 180">
          <a:extLst>
            <a:ext uri="{FF2B5EF4-FFF2-40B4-BE49-F238E27FC236}">
              <a16:creationId xmlns:a16="http://schemas.microsoft.com/office/drawing/2014/main" id="{00000000-0008-0000-0D00-0000B5000000}"/>
            </a:ext>
          </a:extLst>
        </xdr:cNvPr>
        <xdr:cNvSpPr txBox="1"/>
      </xdr:nvSpPr>
      <xdr:spPr>
        <a:xfrm>
          <a:off x="4459356" y="6697081"/>
          <a:ext cx="131318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ストレーナー内部</a:t>
          </a:r>
        </a:p>
      </xdr:txBody>
    </xdr:sp>
    <xdr:clientData/>
  </xdr:oneCellAnchor>
  <xdr:oneCellAnchor>
    <xdr:from>
      <xdr:col>10</xdr:col>
      <xdr:colOff>605813</xdr:colOff>
      <xdr:row>29</xdr:row>
      <xdr:rowOff>67681</xdr:rowOff>
    </xdr:from>
    <xdr:ext cx="1313180" cy="328423"/>
    <xdr:sp macro="" textlink="">
      <xdr:nvSpPr>
        <xdr:cNvPr id="182" name="テキスト ボックス 181">
          <a:extLst>
            <a:ext uri="{FF2B5EF4-FFF2-40B4-BE49-F238E27FC236}">
              <a16:creationId xmlns:a16="http://schemas.microsoft.com/office/drawing/2014/main" id="{00000000-0008-0000-0D00-0000B6000000}"/>
            </a:ext>
          </a:extLst>
        </xdr:cNvPr>
        <xdr:cNvSpPr txBox="1"/>
      </xdr:nvSpPr>
      <xdr:spPr>
        <a:xfrm>
          <a:off x="7354956" y="6697081"/>
          <a:ext cx="131318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ストレーナー内部</a:t>
          </a:r>
        </a:p>
      </xdr:txBody>
    </xdr:sp>
    <xdr:clientData/>
  </xdr:oneCellAnchor>
  <xdr:oneCellAnchor>
    <xdr:from>
      <xdr:col>20</xdr:col>
      <xdr:colOff>67680</xdr:colOff>
      <xdr:row>29</xdr:row>
      <xdr:rowOff>60582</xdr:rowOff>
    </xdr:from>
    <xdr:ext cx="1877437" cy="328423"/>
    <xdr:sp macro="" textlink="">
      <xdr:nvSpPr>
        <xdr:cNvPr id="183" name="テキスト ボックス 182">
          <a:extLst>
            <a:ext uri="{FF2B5EF4-FFF2-40B4-BE49-F238E27FC236}">
              <a16:creationId xmlns:a16="http://schemas.microsoft.com/office/drawing/2014/main" id="{00000000-0008-0000-0D00-0000B7000000}"/>
            </a:ext>
          </a:extLst>
        </xdr:cNvPr>
        <xdr:cNvSpPr txBox="1"/>
      </xdr:nvSpPr>
      <xdr:spPr>
        <a:xfrm>
          <a:off x="13565966" y="6689982"/>
          <a:ext cx="187743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ストレーナー、ボックス内</a:t>
          </a:r>
        </a:p>
      </xdr:txBody>
    </xdr:sp>
    <xdr:clientData/>
  </xdr:one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198800</xdr:colOff>
      <xdr:row>59</xdr:row>
      <xdr:rowOff>150625</xdr:rowOff>
    </xdr:to>
    <xdr:pic>
      <xdr:nvPicPr>
        <xdr:cNvPr id="3" name="図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1"/>
        <a:stretch>
          <a:fillRect/>
        </a:stretch>
      </xdr:blipFill>
      <xdr:spPr>
        <a:xfrm>
          <a:off x="0" y="0"/>
          <a:ext cx="9800000" cy="1420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15</xdr:col>
      <xdr:colOff>113000</xdr:colOff>
      <xdr:row>24</xdr:row>
      <xdr:rowOff>104048</xdr:rowOff>
    </xdr:to>
    <xdr:pic>
      <xdr:nvPicPr>
        <xdr:cNvPr id="2" name="図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0" y="0"/>
          <a:ext cx="10400000" cy="581904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20</xdr:col>
      <xdr:colOff>54876</xdr:colOff>
      <xdr:row>45</xdr:row>
      <xdr:rowOff>78395</xdr:rowOff>
    </xdr:from>
    <xdr:to>
      <xdr:col>23</xdr:col>
      <xdr:colOff>236264</xdr:colOff>
      <xdr:row>58</xdr:row>
      <xdr:rowOff>15679</xdr:rowOff>
    </xdr:to>
    <xdr:pic>
      <xdr:nvPicPr>
        <xdr:cNvPr id="2" name="図 8">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262876" y="10365395"/>
          <a:ext cx="2162588" cy="290908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17</xdr:col>
      <xdr:colOff>650679</xdr:colOff>
      <xdr:row>48</xdr:row>
      <xdr:rowOff>172469</xdr:rowOff>
    </xdr:from>
    <xdr:to>
      <xdr:col>20</xdr:col>
      <xdr:colOff>54876</xdr:colOff>
      <xdr:row>51</xdr:row>
      <xdr:rowOff>160710</xdr:rowOff>
    </xdr:to>
    <xdr:cxnSp macro="">
      <xdr:nvCxnSpPr>
        <xdr:cNvPr id="3" name="直線矢印コネクタ 2">
          <a:extLst>
            <a:ext uri="{FF2B5EF4-FFF2-40B4-BE49-F238E27FC236}">
              <a16:creationId xmlns:a16="http://schemas.microsoft.com/office/drawing/2014/main" id="{00000000-0008-0000-0300-000003000000}"/>
            </a:ext>
          </a:extLst>
        </xdr:cNvPr>
        <xdr:cNvCxnSpPr>
          <a:endCxn id="2" idx="1"/>
        </xdr:cNvCxnSpPr>
      </xdr:nvCxnSpPr>
      <xdr:spPr>
        <a:xfrm>
          <a:off x="11877479" y="11145269"/>
          <a:ext cx="1385397" cy="67404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7</xdr:col>
      <xdr:colOff>0</xdr:colOff>
      <xdr:row>33</xdr:row>
      <xdr:rowOff>133350</xdr:rowOff>
    </xdr:from>
    <xdr:to>
      <xdr:col>7</xdr:col>
      <xdr:colOff>790575</xdr:colOff>
      <xdr:row>33</xdr:row>
      <xdr:rowOff>133350</xdr:rowOff>
    </xdr:to>
    <xdr:sp macro="" textlink="">
      <xdr:nvSpPr>
        <xdr:cNvPr id="2" name="Line 166">
          <a:extLst>
            <a:ext uri="{FF2B5EF4-FFF2-40B4-BE49-F238E27FC236}">
              <a16:creationId xmlns:a16="http://schemas.microsoft.com/office/drawing/2014/main" id="{00000000-0008-0000-0400-000002000000}"/>
            </a:ext>
          </a:extLst>
        </xdr:cNvPr>
        <xdr:cNvSpPr>
          <a:spLocks noChangeShapeType="1"/>
        </xdr:cNvSpPr>
      </xdr:nvSpPr>
      <xdr:spPr bwMode="auto">
        <a:xfrm>
          <a:off x="5734050" y="6353175"/>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5</xdr:col>
      <xdr:colOff>0</xdr:colOff>
      <xdr:row>33</xdr:row>
      <xdr:rowOff>133350</xdr:rowOff>
    </xdr:from>
    <xdr:to>
      <xdr:col>5</xdr:col>
      <xdr:colOff>790575</xdr:colOff>
      <xdr:row>33</xdr:row>
      <xdr:rowOff>133350</xdr:rowOff>
    </xdr:to>
    <xdr:sp macro="" textlink="">
      <xdr:nvSpPr>
        <xdr:cNvPr id="3" name="Line 165">
          <a:extLst>
            <a:ext uri="{FF2B5EF4-FFF2-40B4-BE49-F238E27FC236}">
              <a16:creationId xmlns:a16="http://schemas.microsoft.com/office/drawing/2014/main" id="{00000000-0008-0000-0400-000003000000}"/>
            </a:ext>
          </a:extLst>
        </xdr:cNvPr>
        <xdr:cNvSpPr>
          <a:spLocks noChangeShapeType="1"/>
        </xdr:cNvSpPr>
      </xdr:nvSpPr>
      <xdr:spPr bwMode="auto">
        <a:xfrm>
          <a:off x="4095750" y="6353175"/>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3</xdr:col>
      <xdr:colOff>28575</xdr:colOff>
      <xdr:row>18</xdr:row>
      <xdr:rowOff>133350</xdr:rowOff>
    </xdr:from>
    <xdr:to>
      <xdr:col>4</xdr:col>
      <xdr:colOff>0</xdr:colOff>
      <xdr:row>18</xdr:row>
      <xdr:rowOff>133350</xdr:rowOff>
    </xdr:to>
    <xdr:sp macro="" textlink="">
      <xdr:nvSpPr>
        <xdr:cNvPr id="4" name="Line 158">
          <a:extLst>
            <a:ext uri="{FF2B5EF4-FFF2-40B4-BE49-F238E27FC236}">
              <a16:creationId xmlns:a16="http://schemas.microsoft.com/office/drawing/2014/main" id="{00000000-0008-0000-0400-000004000000}"/>
            </a:ext>
          </a:extLst>
        </xdr:cNvPr>
        <xdr:cNvSpPr>
          <a:spLocks noChangeShapeType="1"/>
        </xdr:cNvSpPr>
      </xdr:nvSpPr>
      <xdr:spPr bwMode="auto">
        <a:xfrm flipH="1">
          <a:off x="2486025" y="3438525"/>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7</xdr:col>
      <xdr:colOff>0</xdr:colOff>
      <xdr:row>5</xdr:row>
      <xdr:rowOff>133350</xdr:rowOff>
    </xdr:from>
    <xdr:to>
      <xdr:col>7</xdr:col>
      <xdr:colOff>790575</xdr:colOff>
      <xdr:row>5</xdr:row>
      <xdr:rowOff>133350</xdr:rowOff>
    </xdr:to>
    <xdr:sp macro="" textlink="">
      <xdr:nvSpPr>
        <xdr:cNvPr id="5" name="Line 155">
          <a:extLst>
            <a:ext uri="{FF2B5EF4-FFF2-40B4-BE49-F238E27FC236}">
              <a16:creationId xmlns:a16="http://schemas.microsoft.com/office/drawing/2014/main" id="{00000000-0008-0000-0400-000005000000}"/>
            </a:ext>
          </a:extLst>
        </xdr:cNvPr>
        <xdr:cNvSpPr>
          <a:spLocks noChangeShapeType="1"/>
        </xdr:cNvSpPr>
      </xdr:nvSpPr>
      <xdr:spPr bwMode="auto">
        <a:xfrm>
          <a:off x="5734050" y="952500"/>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5</xdr:col>
      <xdr:colOff>0</xdr:colOff>
      <xdr:row>1</xdr:row>
      <xdr:rowOff>104775</xdr:rowOff>
    </xdr:from>
    <xdr:to>
      <xdr:col>6</xdr:col>
      <xdr:colOff>0</xdr:colOff>
      <xdr:row>3</xdr:row>
      <xdr:rowOff>76200</xdr:rowOff>
    </xdr:to>
    <xdr:sp macro="" textlink="">
      <xdr:nvSpPr>
        <xdr:cNvPr id="6" name="Oval 1">
          <a:extLst>
            <a:ext uri="{FF2B5EF4-FFF2-40B4-BE49-F238E27FC236}">
              <a16:creationId xmlns:a16="http://schemas.microsoft.com/office/drawing/2014/main" id="{00000000-0008-0000-0400-000006000000}"/>
            </a:ext>
          </a:extLst>
        </xdr:cNvPr>
        <xdr:cNvSpPr>
          <a:spLocks noChangeArrowheads="1"/>
        </xdr:cNvSpPr>
      </xdr:nvSpPr>
      <xdr:spPr bwMode="auto">
        <a:xfrm>
          <a:off x="4095750" y="20002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xdr:col>
      <xdr:colOff>0</xdr:colOff>
      <xdr:row>1</xdr:row>
      <xdr:rowOff>104775</xdr:rowOff>
    </xdr:from>
    <xdr:to>
      <xdr:col>2</xdr:col>
      <xdr:colOff>0</xdr:colOff>
      <xdr:row>3</xdr:row>
      <xdr:rowOff>76200</xdr:rowOff>
    </xdr:to>
    <xdr:sp macro="" textlink="">
      <xdr:nvSpPr>
        <xdr:cNvPr id="7" name="Oval 2">
          <a:extLst>
            <a:ext uri="{FF2B5EF4-FFF2-40B4-BE49-F238E27FC236}">
              <a16:creationId xmlns:a16="http://schemas.microsoft.com/office/drawing/2014/main" id="{00000000-0008-0000-0400-000007000000}"/>
            </a:ext>
          </a:extLst>
        </xdr:cNvPr>
        <xdr:cNvSpPr>
          <a:spLocks noChangeArrowheads="1"/>
        </xdr:cNvSpPr>
      </xdr:nvSpPr>
      <xdr:spPr bwMode="auto">
        <a:xfrm>
          <a:off x="819150" y="20002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3</xdr:col>
      <xdr:colOff>0</xdr:colOff>
      <xdr:row>1</xdr:row>
      <xdr:rowOff>104775</xdr:rowOff>
    </xdr:from>
    <xdr:to>
      <xdr:col>4</xdr:col>
      <xdr:colOff>0</xdr:colOff>
      <xdr:row>3</xdr:row>
      <xdr:rowOff>76200</xdr:rowOff>
    </xdr:to>
    <xdr:sp macro="" textlink="">
      <xdr:nvSpPr>
        <xdr:cNvPr id="8" name="Oval 3">
          <a:extLst>
            <a:ext uri="{FF2B5EF4-FFF2-40B4-BE49-F238E27FC236}">
              <a16:creationId xmlns:a16="http://schemas.microsoft.com/office/drawing/2014/main" id="{00000000-0008-0000-0400-000008000000}"/>
            </a:ext>
          </a:extLst>
        </xdr:cNvPr>
        <xdr:cNvSpPr>
          <a:spLocks noChangeArrowheads="1"/>
        </xdr:cNvSpPr>
      </xdr:nvSpPr>
      <xdr:spPr bwMode="auto">
        <a:xfrm>
          <a:off x="2457450" y="20002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7</xdr:col>
      <xdr:colOff>0</xdr:colOff>
      <xdr:row>1</xdr:row>
      <xdr:rowOff>104775</xdr:rowOff>
    </xdr:from>
    <xdr:to>
      <xdr:col>8</xdr:col>
      <xdr:colOff>0</xdr:colOff>
      <xdr:row>3</xdr:row>
      <xdr:rowOff>76200</xdr:rowOff>
    </xdr:to>
    <xdr:sp macro="" textlink="">
      <xdr:nvSpPr>
        <xdr:cNvPr id="9" name="Oval 4">
          <a:extLst>
            <a:ext uri="{FF2B5EF4-FFF2-40B4-BE49-F238E27FC236}">
              <a16:creationId xmlns:a16="http://schemas.microsoft.com/office/drawing/2014/main" id="{00000000-0008-0000-0400-000009000000}"/>
            </a:ext>
          </a:extLst>
        </xdr:cNvPr>
        <xdr:cNvSpPr>
          <a:spLocks noChangeArrowheads="1"/>
        </xdr:cNvSpPr>
      </xdr:nvSpPr>
      <xdr:spPr bwMode="auto">
        <a:xfrm>
          <a:off x="5734050" y="20002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10</xdr:col>
      <xdr:colOff>0</xdr:colOff>
      <xdr:row>20</xdr:row>
      <xdr:rowOff>104775</xdr:rowOff>
    </xdr:from>
    <xdr:to>
      <xdr:col>11</xdr:col>
      <xdr:colOff>0</xdr:colOff>
      <xdr:row>22</xdr:row>
      <xdr:rowOff>76200</xdr:rowOff>
    </xdr:to>
    <xdr:sp macro="" textlink="">
      <xdr:nvSpPr>
        <xdr:cNvPr id="10" name="Oval 5">
          <a:extLst>
            <a:ext uri="{FF2B5EF4-FFF2-40B4-BE49-F238E27FC236}">
              <a16:creationId xmlns:a16="http://schemas.microsoft.com/office/drawing/2014/main" id="{00000000-0008-0000-0400-00000A000000}"/>
            </a:ext>
          </a:extLst>
        </xdr:cNvPr>
        <xdr:cNvSpPr>
          <a:spLocks noChangeArrowheads="1"/>
        </xdr:cNvSpPr>
      </xdr:nvSpPr>
      <xdr:spPr bwMode="auto">
        <a:xfrm>
          <a:off x="8191500" y="383857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10</xdr:col>
      <xdr:colOff>0</xdr:colOff>
      <xdr:row>14</xdr:row>
      <xdr:rowOff>104775</xdr:rowOff>
    </xdr:from>
    <xdr:to>
      <xdr:col>11</xdr:col>
      <xdr:colOff>0</xdr:colOff>
      <xdr:row>16</xdr:row>
      <xdr:rowOff>76200</xdr:rowOff>
    </xdr:to>
    <xdr:sp macro="" textlink="">
      <xdr:nvSpPr>
        <xdr:cNvPr id="11" name="Oval 6">
          <a:extLst>
            <a:ext uri="{FF2B5EF4-FFF2-40B4-BE49-F238E27FC236}">
              <a16:creationId xmlns:a16="http://schemas.microsoft.com/office/drawing/2014/main" id="{00000000-0008-0000-0400-00000B000000}"/>
            </a:ext>
          </a:extLst>
        </xdr:cNvPr>
        <xdr:cNvSpPr>
          <a:spLocks noChangeArrowheads="1"/>
        </xdr:cNvSpPr>
      </xdr:nvSpPr>
      <xdr:spPr bwMode="auto">
        <a:xfrm>
          <a:off x="8191500" y="2686050"/>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10</xdr:col>
      <xdr:colOff>0</xdr:colOff>
      <xdr:row>1</xdr:row>
      <xdr:rowOff>104775</xdr:rowOff>
    </xdr:from>
    <xdr:to>
      <xdr:col>11</xdr:col>
      <xdr:colOff>0</xdr:colOff>
      <xdr:row>3</xdr:row>
      <xdr:rowOff>76200</xdr:rowOff>
    </xdr:to>
    <xdr:sp macro="" textlink="">
      <xdr:nvSpPr>
        <xdr:cNvPr id="12" name="Oval 7">
          <a:extLst>
            <a:ext uri="{FF2B5EF4-FFF2-40B4-BE49-F238E27FC236}">
              <a16:creationId xmlns:a16="http://schemas.microsoft.com/office/drawing/2014/main" id="{00000000-0008-0000-0400-00000C000000}"/>
            </a:ext>
          </a:extLst>
        </xdr:cNvPr>
        <xdr:cNvSpPr>
          <a:spLocks noChangeArrowheads="1"/>
        </xdr:cNvSpPr>
      </xdr:nvSpPr>
      <xdr:spPr bwMode="auto">
        <a:xfrm>
          <a:off x="8191500" y="20002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8</xdr:col>
      <xdr:colOff>0</xdr:colOff>
      <xdr:row>14</xdr:row>
      <xdr:rowOff>104775</xdr:rowOff>
    </xdr:from>
    <xdr:to>
      <xdr:col>9</xdr:col>
      <xdr:colOff>0</xdr:colOff>
      <xdr:row>16</xdr:row>
      <xdr:rowOff>76200</xdr:rowOff>
    </xdr:to>
    <xdr:sp macro="" textlink="">
      <xdr:nvSpPr>
        <xdr:cNvPr id="13" name="Oval 8">
          <a:extLst>
            <a:ext uri="{FF2B5EF4-FFF2-40B4-BE49-F238E27FC236}">
              <a16:creationId xmlns:a16="http://schemas.microsoft.com/office/drawing/2014/main" id="{00000000-0008-0000-0400-00000D000000}"/>
            </a:ext>
          </a:extLst>
        </xdr:cNvPr>
        <xdr:cNvSpPr>
          <a:spLocks noChangeArrowheads="1"/>
        </xdr:cNvSpPr>
      </xdr:nvSpPr>
      <xdr:spPr bwMode="auto">
        <a:xfrm>
          <a:off x="6553200" y="2686050"/>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9</xdr:col>
      <xdr:colOff>0</xdr:colOff>
      <xdr:row>8</xdr:row>
      <xdr:rowOff>104775</xdr:rowOff>
    </xdr:from>
    <xdr:to>
      <xdr:col>10</xdr:col>
      <xdr:colOff>0</xdr:colOff>
      <xdr:row>10</xdr:row>
      <xdr:rowOff>76200</xdr:rowOff>
    </xdr:to>
    <xdr:sp macro="" textlink="">
      <xdr:nvSpPr>
        <xdr:cNvPr id="14" name="Oval 9">
          <a:extLst>
            <a:ext uri="{FF2B5EF4-FFF2-40B4-BE49-F238E27FC236}">
              <a16:creationId xmlns:a16="http://schemas.microsoft.com/office/drawing/2014/main" id="{00000000-0008-0000-0400-00000E000000}"/>
            </a:ext>
          </a:extLst>
        </xdr:cNvPr>
        <xdr:cNvSpPr>
          <a:spLocks noChangeArrowheads="1"/>
        </xdr:cNvSpPr>
      </xdr:nvSpPr>
      <xdr:spPr bwMode="auto">
        <a:xfrm>
          <a:off x="7372350" y="153352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4</xdr:col>
      <xdr:colOff>0</xdr:colOff>
      <xdr:row>14</xdr:row>
      <xdr:rowOff>104775</xdr:rowOff>
    </xdr:from>
    <xdr:to>
      <xdr:col>5</xdr:col>
      <xdr:colOff>0</xdr:colOff>
      <xdr:row>16</xdr:row>
      <xdr:rowOff>76200</xdr:rowOff>
    </xdr:to>
    <xdr:sp macro="" textlink="">
      <xdr:nvSpPr>
        <xdr:cNvPr id="15" name="Oval 10">
          <a:extLst>
            <a:ext uri="{FF2B5EF4-FFF2-40B4-BE49-F238E27FC236}">
              <a16:creationId xmlns:a16="http://schemas.microsoft.com/office/drawing/2014/main" id="{00000000-0008-0000-0400-00000F000000}"/>
            </a:ext>
          </a:extLst>
        </xdr:cNvPr>
        <xdr:cNvSpPr>
          <a:spLocks noChangeArrowheads="1"/>
        </xdr:cNvSpPr>
      </xdr:nvSpPr>
      <xdr:spPr bwMode="auto">
        <a:xfrm>
          <a:off x="3276600" y="2686050"/>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2</xdr:col>
      <xdr:colOff>0</xdr:colOff>
      <xdr:row>14</xdr:row>
      <xdr:rowOff>104775</xdr:rowOff>
    </xdr:from>
    <xdr:to>
      <xdr:col>3</xdr:col>
      <xdr:colOff>0</xdr:colOff>
      <xdr:row>16</xdr:row>
      <xdr:rowOff>76200</xdr:rowOff>
    </xdr:to>
    <xdr:sp macro="" textlink="">
      <xdr:nvSpPr>
        <xdr:cNvPr id="16" name="Oval 11">
          <a:extLst>
            <a:ext uri="{FF2B5EF4-FFF2-40B4-BE49-F238E27FC236}">
              <a16:creationId xmlns:a16="http://schemas.microsoft.com/office/drawing/2014/main" id="{00000000-0008-0000-0400-000010000000}"/>
            </a:ext>
          </a:extLst>
        </xdr:cNvPr>
        <xdr:cNvSpPr>
          <a:spLocks noChangeArrowheads="1"/>
        </xdr:cNvSpPr>
      </xdr:nvSpPr>
      <xdr:spPr bwMode="auto">
        <a:xfrm>
          <a:off x="1638300" y="2686050"/>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2</xdr:col>
      <xdr:colOff>0</xdr:colOff>
      <xdr:row>20</xdr:row>
      <xdr:rowOff>104775</xdr:rowOff>
    </xdr:from>
    <xdr:to>
      <xdr:col>3</xdr:col>
      <xdr:colOff>0</xdr:colOff>
      <xdr:row>22</xdr:row>
      <xdr:rowOff>76200</xdr:rowOff>
    </xdr:to>
    <xdr:sp macro="" textlink="">
      <xdr:nvSpPr>
        <xdr:cNvPr id="17" name="Oval 12">
          <a:extLst>
            <a:ext uri="{FF2B5EF4-FFF2-40B4-BE49-F238E27FC236}">
              <a16:creationId xmlns:a16="http://schemas.microsoft.com/office/drawing/2014/main" id="{00000000-0008-0000-0400-000011000000}"/>
            </a:ext>
          </a:extLst>
        </xdr:cNvPr>
        <xdr:cNvSpPr>
          <a:spLocks noChangeArrowheads="1"/>
        </xdr:cNvSpPr>
      </xdr:nvSpPr>
      <xdr:spPr bwMode="auto">
        <a:xfrm>
          <a:off x="1638300" y="383857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2</xdr:col>
      <xdr:colOff>0</xdr:colOff>
      <xdr:row>29</xdr:row>
      <xdr:rowOff>104775</xdr:rowOff>
    </xdr:from>
    <xdr:to>
      <xdr:col>3</xdr:col>
      <xdr:colOff>0</xdr:colOff>
      <xdr:row>31</xdr:row>
      <xdr:rowOff>76200</xdr:rowOff>
    </xdr:to>
    <xdr:sp macro="" textlink="">
      <xdr:nvSpPr>
        <xdr:cNvPr id="18" name="Oval 13">
          <a:extLst>
            <a:ext uri="{FF2B5EF4-FFF2-40B4-BE49-F238E27FC236}">
              <a16:creationId xmlns:a16="http://schemas.microsoft.com/office/drawing/2014/main" id="{00000000-0008-0000-0400-000012000000}"/>
            </a:ext>
          </a:extLst>
        </xdr:cNvPr>
        <xdr:cNvSpPr>
          <a:spLocks noChangeArrowheads="1"/>
        </xdr:cNvSpPr>
      </xdr:nvSpPr>
      <xdr:spPr bwMode="auto">
        <a:xfrm>
          <a:off x="1638300" y="5600700"/>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4</xdr:col>
      <xdr:colOff>0</xdr:colOff>
      <xdr:row>29</xdr:row>
      <xdr:rowOff>104775</xdr:rowOff>
    </xdr:from>
    <xdr:to>
      <xdr:col>5</xdr:col>
      <xdr:colOff>0</xdr:colOff>
      <xdr:row>31</xdr:row>
      <xdr:rowOff>76200</xdr:rowOff>
    </xdr:to>
    <xdr:sp macro="" textlink="">
      <xdr:nvSpPr>
        <xdr:cNvPr id="19" name="Oval 14">
          <a:extLst>
            <a:ext uri="{FF2B5EF4-FFF2-40B4-BE49-F238E27FC236}">
              <a16:creationId xmlns:a16="http://schemas.microsoft.com/office/drawing/2014/main" id="{00000000-0008-0000-0400-000013000000}"/>
            </a:ext>
          </a:extLst>
        </xdr:cNvPr>
        <xdr:cNvSpPr>
          <a:spLocks noChangeArrowheads="1"/>
        </xdr:cNvSpPr>
      </xdr:nvSpPr>
      <xdr:spPr bwMode="auto">
        <a:xfrm>
          <a:off x="3276600" y="5600700"/>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6</xdr:col>
      <xdr:colOff>0</xdr:colOff>
      <xdr:row>35</xdr:row>
      <xdr:rowOff>104775</xdr:rowOff>
    </xdr:from>
    <xdr:to>
      <xdr:col>7</xdr:col>
      <xdr:colOff>0</xdr:colOff>
      <xdr:row>37</xdr:row>
      <xdr:rowOff>76200</xdr:rowOff>
    </xdr:to>
    <xdr:sp macro="" textlink="">
      <xdr:nvSpPr>
        <xdr:cNvPr id="20" name="Oval 15">
          <a:extLst>
            <a:ext uri="{FF2B5EF4-FFF2-40B4-BE49-F238E27FC236}">
              <a16:creationId xmlns:a16="http://schemas.microsoft.com/office/drawing/2014/main" id="{00000000-0008-0000-0400-000014000000}"/>
            </a:ext>
          </a:extLst>
        </xdr:cNvPr>
        <xdr:cNvSpPr>
          <a:spLocks noChangeArrowheads="1"/>
        </xdr:cNvSpPr>
      </xdr:nvSpPr>
      <xdr:spPr bwMode="auto">
        <a:xfrm>
          <a:off x="4914900" y="675322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10</xdr:col>
      <xdr:colOff>409575</xdr:colOff>
      <xdr:row>32</xdr:row>
      <xdr:rowOff>142875</xdr:rowOff>
    </xdr:from>
    <xdr:to>
      <xdr:col>11</xdr:col>
      <xdr:colOff>409575</xdr:colOff>
      <xdr:row>34</xdr:row>
      <xdr:rowOff>38100</xdr:rowOff>
    </xdr:to>
    <xdr:sp macro="" textlink="">
      <xdr:nvSpPr>
        <xdr:cNvPr id="21" name="Oval 16">
          <a:extLst>
            <a:ext uri="{FF2B5EF4-FFF2-40B4-BE49-F238E27FC236}">
              <a16:creationId xmlns:a16="http://schemas.microsoft.com/office/drawing/2014/main" id="{00000000-0008-0000-0400-000015000000}"/>
            </a:ext>
          </a:extLst>
        </xdr:cNvPr>
        <xdr:cNvSpPr>
          <a:spLocks noChangeArrowheads="1"/>
        </xdr:cNvSpPr>
      </xdr:nvSpPr>
      <xdr:spPr bwMode="auto">
        <a:xfrm>
          <a:off x="8601075" y="6181725"/>
          <a:ext cx="819150" cy="323850"/>
        </a:xfrm>
        <a:prstGeom prst="ellipse">
          <a:avLst/>
        </a:prstGeom>
        <a:noFill/>
        <a:ln w="19050">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10</xdr:col>
      <xdr:colOff>371475</xdr:colOff>
      <xdr:row>32</xdr:row>
      <xdr:rowOff>104775</xdr:rowOff>
    </xdr:from>
    <xdr:to>
      <xdr:col>11</xdr:col>
      <xdr:colOff>447675</xdr:colOff>
      <xdr:row>34</xdr:row>
      <xdr:rowOff>76200</xdr:rowOff>
    </xdr:to>
    <xdr:sp macro="" textlink="">
      <xdr:nvSpPr>
        <xdr:cNvPr id="22" name="Oval 17">
          <a:extLst>
            <a:ext uri="{FF2B5EF4-FFF2-40B4-BE49-F238E27FC236}">
              <a16:creationId xmlns:a16="http://schemas.microsoft.com/office/drawing/2014/main" id="{00000000-0008-0000-0400-000016000000}"/>
            </a:ext>
          </a:extLst>
        </xdr:cNvPr>
        <xdr:cNvSpPr>
          <a:spLocks noChangeArrowheads="1"/>
        </xdr:cNvSpPr>
      </xdr:nvSpPr>
      <xdr:spPr bwMode="auto">
        <a:xfrm>
          <a:off x="8562975" y="6143625"/>
          <a:ext cx="895350" cy="400050"/>
        </a:xfrm>
        <a:prstGeom prst="ellipse">
          <a:avLst/>
        </a:prstGeom>
        <a:noFill/>
        <a:ln w="19050">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9</xdr:col>
      <xdr:colOff>0</xdr:colOff>
      <xdr:row>33</xdr:row>
      <xdr:rowOff>133350</xdr:rowOff>
    </xdr:from>
    <xdr:to>
      <xdr:col>10</xdr:col>
      <xdr:colOff>323850</xdr:colOff>
      <xdr:row>33</xdr:row>
      <xdr:rowOff>133350</xdr:rowOff>
    </xdr:to>
    <xdr:sp macro="" textlink="">
      <xdr:nvSpPr>
        <xdr:cNvPr id="23" name="Line 18">
          <a:extLst>
            <a:ext uri="{FF2B5EF4-FFF2-40B4-BE49-F238E27FC236}">
              <a16:creationId xmlns:a16="http://schemas.microsoft.com/office/drawing/2014/main" id="{00000000-0008-0000-0400-000017000000}"/>
            </a:ext>
          </a:extLst>
        </xdr:cNvPr>
        <xdr:cNvSpPr>
          <a:spLocks noChangeShapeType="1"/>
        </xdr:cNvSpPr>
      </xdr:nvSpPr>
      <xdr:spPr bwMode="auto">
        <a:xfrm>
          <a:off x="7372350" y="6353175"/>
          <a:ext cx="1143000"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11</xdr:col>
      <xdr:colOff>0</xdr:colOff>
      <xdr:row>5</xdr:row>
      <xdr:rowOff>133350</xdr:rowOff>
    </xdr:from>
    <xdr:to>
      <xdr:col>11</xdr:col>
      <xdr:colOff>419100</xdr:colOff>
      <xdr:row>5</xdr:row>
      <xdr:rowOff>133350</xdr:rowOff>
    </xdr:to>
    <xdr:sp macro="" textlink="">
      <xdr:nvSpPr>
        <xdr:cNvPr id="24" name="Line 26">
          <a:extLst>
            <a:ext uri="{FF2B5EF4-FFF2-40B4-BE49-F238E27FC236}">
              <a16:creationId xmlns:a16="http://schemas.microsoft.com/office/drawing/2014/main" id="{00000000-0008-0000-0400-000018000000}"/>
            </a:ext>
          </a:extLst>
        </xdr:cNvPr>
        <xdr:cNvSpPr>
          <a:spLocks noChangeShapeType="1"/>
        </xdr:cNvSpPr>
      </xdr:nvSpPr>
      <xdr:spPr bwMode="auto">
        <a:xfrm>
          <a:off x="9010650" y="952500"/>
          <a:ext cx="419100"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10</xdr:col>
      <xdr:colOff>419100</xdr:colOff>
      <xdr:row>6</xdr:row>
      <xdr:rowOff>0</xdr:rowOff>
    </xdr:from>
    <xdr:to>
      <xdr:col>10</xdr:col>
      <xdr:colOff>419100</xdr:colOff>
      <xdr:row>7</xdr:row>
      <xdr:rowOff>142875</xdr:rowOff>
    </xdr:to>
    <xdr:sp macro="" textlink="">
      <xdr:nvSpPr>
        <xdr:cNvPr id="25" name="Line 27">
          <a:extLst>
            <a:ext uri="{FF2B5EF4-FFF2-40B4-BE49-F238E27FC236}">
              <a16:creationId xmlns:a16="http://schemas.microsoft.com/office/drawing/2014/main" id="{00000000-0008-0000-0400-000019000000}"/>
            </a:ext>
          </a:extLst>
        </xdr:cNvPr>
        <xdr:cNvSpPr>
          <a:spLocks noChangeShapeType="1"/>
        </xdr:cNvSpPr>
      </xdr:nvSpPr>
      <xdr:spPr bwMode="auto">
        <a:xfrm>
          <a:off x="8610600" y="1066800"/>
          <a:ext cx="0" cy="32385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11</xdr:col>
      <xdr:colOff>419100</xdr:colOff>
      <xdr:row>5</xdr:row>
      <xdr:rowOff>133350</xdr:rowOff>
    </xdr:from>
    <xdr:to>
      <xdr:col>11</xdr:col>
      <xdr:colOff>419100</xdr:colOff>
      <xdr:row>10</xdr:row>
      <xdr:rowOff>161925</xdr:rowOff>
    </xdr:to>
    <xdr:sp macro="" textlink="">
      <xdr:nvSpPr>
        <xdr:cNvPr id="26" name="Line 28">
          <a:extLst>
            <a:ext uri="{FF2B5EF4-FFF2-40B4-BE49-F238E27FC236}">
              <a16:creationId xmlns:a16="http://schemas.microsoft.com/office/drawing/2014/main" id="{00000000-0008-0000-0400-00001A000000}"/>
            </a:ext>
          </a:extLst>
        </xdr:cNvPr>
        <xdr:cNvSpPr>
          <a:spLocks noChangeShapeType="1"/>
        </xdr:cNvSpPr>
      </xdr:nvSpPr>
      <xdr:spPr bwMode="auto">
        <a:xfrm>
          <a:off x="9429750" y="952500"/>
          <a:ext cx="0" cy="100012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11</xdr:col>
      <xdr:colOff>419100</xdr:colOff>
      <xdr:row>12</xdr:row>
      <xdr:rowOff>0</xdr:rowOff>
    </xdr:from>
    <xdr:to>
      <xdr:col>11</xdr:col>
      <xdr:colOff>419100</xdr:colOff>
      <xdr:row>18</xdr:row>
      <xdr:rowOff>133350</xdr:rowOff>
    </xdr:to>
    <xdr:sp macro="" textlink="">
      <xdr:nvSpPr>
        <xdr:cNvPr id="27" name="Line 29">
          <a:extLst>
            <a:ext uri="{FF2B5EF4-FFF2-40B4-BE49-F238E27FC236}">
              <a16:creationId xmlns:a16="http://schemas.microsoft.com/office/drawing/2014/main" id="{00000000-0008-0000-0400-00001B000000}"/>
            </a:ext>
          </a:extLst>
        </xdr:cNvPr>
        <xdr:cNvSpPr>
          <a:spLocks noChangeShapeType="1"/>
        </xdr:cNvSpPr>
      </xdr:nvSpPr>
      <xdr:spPr bwMode="auto">
        <a:xfrm>
          <a:off x="9429750" y="2219325"/>
          <a:ext cx="0" cy="12192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4</xdr:col>
      <xdr:colOff>419100</xdr:colOff>
      <xdr:row>6</xdr:row>
      <xdr:rowOff>0</xdr:rowOff>
    </xdr:from>
    <xdr:to>
      <xdr:col>4</xdr:col>
      <xdr:colOff>419100</xdr:colOff>
      <xdr:row>8</xdr:row>
      <xdr:rowOff>9525</xdr:rowOff>
    </xdr:to>
    <xdr:sp macro="" textlink="">
      <xdr:nvSpPr>
        <xdr:cNvPr id="28" name="Line 30">
          <a:extLst>
            <a:ext uri="{FF2B5EF4-FFF2-40B4-BE49-F238E27FC236}">
              <a16:creationId xmlns:a16="http://schemas.microsoft.com/office/drawing/2014/main" id="{00000000-0008-0000-0400-00001C000000}"/>
            </a:ext>
          </a:extLst>
        </xdr:cNvPr>
        <xdr:cNvSpPr>
          <a:spLocks noChangeShapeType="1"/>
        </xdr:cNvSpPr>
      </xdr:nvSpPr>
      <xdr:spPr bwMode="auto">
        <a:xfrm>
          <a:off x="3695700" y="1066800"/>
          <a:ext cx="0" cy="3714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2</xdr:col>
      <xdr:colOff>419100</xdr:colOff>
      <xdr:row>19</xdr:row>
      <xdr:rowOff>0</xdr:rowOff>
    </xdr:from>
    <xdr:to>
      <xdr:col>2</xdr:col>
      <xdr:colOff>419100</xdr:colOff>
      <xdr:row>20</xdr:row>
      <xdr:rowOff>76200</xdr:rowOff>
    </xdr:to>
    <xdr:sp macro="" textlink="">
      <xdr:nvSpPr>
        <xdr:cNvPr id="29" name="Line 31">
          <a:extLst>
            <a:ext uri="{FF2B5EF4-FFF2-40B4-BE49-F238E27FC236}">
              <a16:creationId xmlns:a16="http://schemas.microsoft.com/office/drawing/2014/main" id="{00000000-0008-0000-0400-00001D000000}"/>
            </a:ext>
          </a:extLst>
        </xdr:cNvPr>
        <xdr:cNvSpPr>
          <a:spLocks noChangeShapeType="1"/>
        </xdr:cNvSpPr>
      </xdr:nvSpPr>
      <xdr:spPr bwMode="auto">
        <a:xfrm>
          <a:off x="2057400" y="3552825"/>
          <a:ext cx="0" cy="2571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4</xdr:col>
      <xdr:colOff>552450</xdr:colOff>
      <xdr:row>19</xdr:row>
      <xdr:rowOff>0</xdr:rowOff>
    </xdr:from>
    <xdr:to>
      <xdr:col>4</xdr:col>
      <xdr:colOff>552450</xdr:colOff>
      <xdr:row>21</xdr:row>
      <xdr:rowOff>95250</xdr:rowOff>
    </xdr:to>
    <xdr:sp macro="" textlink="">
      <xdr:nvSpPr>
        <xdr:cNvPr id="30" name="Line 32">
          <a:extLst>
            <a:ext uri="{FF2B5EF4-FFF2-40B4-BE49-F238E27FC236}">
              <a16:creationId xmlns:a16="http://schemas.microsoft.com/office/drawing/2014/main" id="{00000000-0008-0000-0400-00001E000000}"/>
            </a:ext>
          </a:extLst>
        </xdr:cNvPr>
        <xdr:cNvSpPr>
          <a:spLocks noChangeShapeType="1"/>
        </xdr:cNvSpPr>
      </xdr:nvSpPr>
      <xdr:spPr bwMode="auto">
        <a:xfrm>
          <a:off x="3829050" y="3552825"/>
          <a:ext cx="0" cy="4572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6</xdr:col>
      <xdr:colOff>419100</xdr:colOff>
      <xdr:row>34</xdr:row>
      <xdr:rowOff>0</xdr:rowOff>
    </xdr:from>
    <xdr:to>
      <xdr:col>6</xdr:col>
      <xdr:colOff>419100</xdr:colOff>
      <xdr:row>35</xdr:row>
      <xdr:rowOff>76200</xdr:rowOff>
    </xdr:to>
    <xdr:sp macro="" textlink="">
      <xdr:nvSpPr>
        <xdr:cNvPr id="31" name="Line 33">
          <a:extLst>
            <a:ext uri="{FF2B5EF4-FFF2-40B4-BE49-F238E27FC236}">
              <a16:creationId xmlns:a16="http://schemas.microsoft.com/office/drawing/2014/main" id="{00000000-0008-0000-0400-00001F000000}"/>
            </a:ext>
          </a:extLst>
        </xdr:cNvPr>
        <xdr:cNvSpPr>
          <a:spLocks noChangeShapeType="1"/>
        </xdr:cNvSpPr>
      </xdr:nvSpPr>
      <xdr:spPr bwMode="auto">
        <a:xfrm>
          <a:off x="5334000" y="6467475"/>
          <a:ext cx="0" cy="2571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9</xdr:col>
      <xdr:colOff>28575</xdr:colOff>
      <xdr:row>18</xdr:row>
      <xdr:rowOff>133350</xdr:rowOff>
    </xdr:from>
    <xdr:to>
      <xdr:col>10</xdr:col>
      <xdr:colOff>0</xdr:colOff>
      <xdr:row>18</xdr:row>
      <xdr:rowOff>133350</xdr:rowOff>
    </xdr:to>
    <xdr:sp macro="" textlink="">
      <xdr:nvSpPr>
        <xdr:cNvPr id="32" name="Line 34">
          <a:extLst>
            <a:ext uri="{FF2B5EF4-FFF2-40B4-BE49-F238E27FC236}">
              <a16:creationId xmlns:a16="http://schemas.microsoft.com/office/drawing/2014/main" id="{00000000-0008-0000-0400-000020000000}"/>
            </a:ext>
          </a:extLst>
        </xdr:cNvPr>
        <xdr:cNvSpPr>
          <a:spLocks noChangeShapeType="1"/>
        </xdr:cNvSpPr>
      </xdr:nvSpPr>
      <xdr:spPr bwMode="auto">
        <a:xfrm flipH="1">
          <a:off x="7400925" y="3438525"/>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11</xdr:col>
      <xdr:colOff>28575</xdr:colOff>
      <xdr:row>18</xdr:row>
      <xdr:rowOff>133350</xdr:rowOff>
    </xdr:from>
    <xdr:to>
      <xdr:col>11</xdr:col>
      <xdr:colOff>419100</xdr:colOff>
      <xdr:row>18</xdr:row>
      <xdr:rowOff>133350</xdr:rowOff>
    </xdr:to>
    <xdr:sp macro="" textlink="">
      <xdr:nvSpPr>
        <xdr:cNvPr id="33" name="Line 35">
          <a:extLst>
            <a:ext uri="{FF2B5EF4-FFF2-40B4-BE49-F238E27FC236}">
              <a16:creationId xmlns:a16="http://schemas.microsoft.com/office/drawing/2014/main" id="{00000000-0008-0000-0400-000021000000}"/>
            </a:ext>
          </a:extLst>
        </xdr:cNvPr>
        <xdr:cNvSpPr>
          <a:spLocks noChangeShapeType="1"/>
        </xdr:cNvSpPr>
      </xdr:nvSpPr>
      <xdr:spPr bwMode="auto">
        <a:xfrm flipH="1">
          <a:off x="9039225" y="3438525"/>
          <a:ext cx="39052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18</xdr:row>
      <xdr:rowOff>133350</xdr:rowOff>
    </xdr:from>
    <xdr:to>
      <xdr:col>2</xdr:col>
      <xdr:colOff>0</xdr:colOff>
      <xdr:row>18</xdr:row>
      <xdr:rowOff>133350</xdr:rowOff>
    </xdr:to>
    <xdr:sp macro="" textlink="">
      <xdr:nvSpPr>
        <xdr:cNvPr id="34" name="Line 39">
          <a:extLst>
            <a:ext uri="{FF2B5EF4-FFF2-40B4-BE49-F238E27FC236}">
              <a16:creationId xmlns:a16="http://schemas.microsoft.com/office/drawing/2014/main" id="{00000000-0008-0000-0400-000022000000}"/>
            </a:ext>
          </a:extLst>
        </xdr:cNvPr>
        <xdr:cNvSpPr>
          <a:spLocks noChangeShapeType="1"/>
        </xdr:cNvSpPr>
      </xdr:nvSpPr>
      <xdr:spPr bwMode="auto">
        <a:xfrm flipH="1">
          <a:off x="1238250" y="3438525"/>
          <a:ext cx="400050"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1</xdr:col>
      <xdr:colOff>419100</xdr:colOff>
      <xdr:row>18</xdr:row>
      <xdr:rowOff>133350</xdr:rowOff>
    </xdr:from>
    <xdr:to>
      <xdr:col>1</xdr:col>
      <xdr:colOff>419100</xdr:colOff>
      <xdr:row>22</xdr:row>
      <xdr:rowOff>161925</xdr:rowOff>
    </xdr:to>
    <xdr:sp macro="" textlink="">
      <xdr:nvSpPr>
        <xdr:cNvPr id="35" name="Line 40">
          <a:extLst>
            <a:ext uri="{FF2B5EF4-FFF2-40B4-BE49-F238E27FC236}">
              <a16:creationId xmlns:a16="http://schemas.microsoft.com/office/drawing/2014/main" id="{00000000-0008-0000-0400-000023000000}"/>
            </a:ext>
          </a:extLst>
        </xdr:cNvPr>
        <xdr:cNvSpPr>
          <a:spLocks noChangeShapeType="1"/>
        </xdr:cNvSpPr>
      </xdr:nvSpPr>
      <xdr:spPr bwMode="auto">
        <a:xfrm>
          <a:off x="1238250" y="3438525"/>
          <a:ext cx="0" cy="81915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24</xdr:row>
      <xdr:rowOff>0</xdr:rowOff>
    </xdr:from>
    <xdr:to>
      <xdr:col>1</xdr:col>
      <xdr:colOff>419100</xdr:colOff>
      <xdr:row>33</xdr:row>
      <xdr:rowOff>133350</xdr:rowOff>
    </xdr:to>
    <xdr:sp macro="" textlink="">
      <xdr:nvSpPr>
        <xdr:cNvPr id="36" name="Line 41">
          <a:extLst>
            <a:ext uri="{FF2B5EF4-FFF2-40B4-BE49-F238E27FC236}">
              <a16:creationId xmlns:a16="http://schemas.microsoft.com/office/drawing/2014/main" id="{00000000-0008-0000-0400-000024000000}"/>
            </a:ext>
          </a:extLst>
        </xdr:cNvPr>
        <xdr:cNvSpPr>
          <a:spLocks noChangeShapeType="1"/>
        </xdr:cNvSpPr>
      </xdr:nvSpPr>
      <xdr:spPr bwMode="auto">
        <a:xfrm>
          <a:off x="1238250" y="4524375"/>
          <a:ext cx="0" cy="18288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1</xdr:col>
      <xdr:colOff>419100</xdr:colOff>
      <xdr:row>33</xdr:row>
      <xdr:rowOff>133350</xdr:rowOff>
    </xdr:from>
    <xdr:to>
      <xdr:col>1</xdr:col>
      <xdr:colOff>790575</xdr:colOff>
      <xdr:row>33</xdr:row>
      <xdr:rowOff>133350</xdr:rowOff>
    </xdr:to>
    <xdr:sp macro="" textlink="">
      <xdr:nvSpPr>
        <xdr:cNvPr id="37" name="Line 42">
          <a:extLst>
            <a:ext uri="{FF2B5EF4-FFF2-40B4-BE49-F238E27FC236}">
              <a16:creationId xmlns:a16="http://schemas.microsoft.com/office/drawing/2014/main" id="{00000000-0008-0000-0400-000025000000}"/>
            </a:ext>
          </a:extLst>
        </xdr:cNvPr>
        <xdr:cNvSpPr>
          <a:spLocks noChangeShapeType="1"/>
        </xdr:cNvSpPr>
      </xdr:nvSpPr>
      <xdr:spPr bwMode="auto">
        <a:xfrm>
          <a:off x="1238250" y="6353175"/>
          <a:ext cx="3714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10</xdr:col>
      <xdr:colOff>419100</xdr:colOff>
      <xdr:row>3</xdr:row>
      <xdr:rowOff>85725</xdr:rowOff>
    </xdr:from>
    <xdr:to>
      <xdr:col>10</xdr:col>
      <xdr:colOff>419100</xdr:colOff>
      <xdr:row>4</xdr:row>
      <xdr:rowOff>161925</xdr:rowOff>
    </xdr:to>
    <xdr:sp macro="" textlink="">
      <xdr:nvSpPr>
        <xdr:cNvPr id="38" name="Line 46">
          <a:extLst>
            <a:ext uri="{FF2B5EF4-FFF2-40B4-BE49-F238E27FC236}">
              <a16:creationId xmlns:a16="http://schemas.microsoft.com/office/drawing/2014/main" id="{00000000-0008-0000-0400-000026000000}"/>
            </a:ext>
          </a:extLst>
        </xdr:cNvPr>
        <xdr:cNvSpPr>
          <a:spLocks noChangeShapeType="1"/>
        </xdr:cNvSpPr>
      </xdr:nvSpPr>
      <xdr:spPr bwMode="auto">
        <a:xfrm>
          <a:off x="8610600" y="542925"/>
          <a:ext cx="0" cy="2571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8</xdr:col>
      <xdr:colOff>419100</xdr:colOff>
      <xdr:row>19</xdr:row>
      <xdr:rowOff>47625</xdr:rowOff>
    </xdr:from>
    <xdr:to>
      <xdr:col>8</xdr:col>
      <xdr:colOff>419100</xdr:colOff>
      <xdr:row>23</xdr:row>
      <xdr:rowOff>123825</xdr:rowOff>
    </xdr:to>
    <xdr:sp macro="" textlink="">
      <xdr:nvSpPr>
        <xdr:cNvPr id="39" name="Line 50">
          <a:extLst>
            <a:ext uri="{FF2B5EF4-FFF2-40B4-BE49-F238E27FC236}">
              <a16:creationId xmlns:a16="http://schemas.microsoft.com/office/drawing/2014/main" id="{00000000-0008-0000-0400-000027000000}"/>
            </a:ext>
          </a:extLst>
        </xdr:cNvPr>
        <xdr:cNvSpPr>
          <a:spLocks noChangeShapeType="1"/>
        </xdr:cNvSpPr>
      </xdr:nvSpPr>
      <xdr:spPr bwMode="auto">
        <a:xfrm flipH="1" flipV="1">
          <a:off x="6972300" y="3600450"/>
          <a:ext cx="0" cy="8001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1</xdr:col>
      <xdr:colOff>819150</xdr:colOff>
      <xdr:row>23</xdr:row>
      <xdr:rowOff>133350</xdr:rowOff>
    </xdr:from>
    <xdr:to>
      <xdr:col>8</xdr:col>
      <xdr:colOff>419100</xdr:colOff>
      <xdr:row>23</xdr:row>
      <xdr:rowOff>133350</xdr:rowOff>
    </xdr:to>
    <xdr:sp macro="" textlink="">
      <xdr:nvSpPr>
        <xdr:cNvPr id="40" name="Line 51">
          <a:extLst>
            <a:ext uri="{FF2B5EF4-FFF2-40B4-BE49-F238E27FC236}">
              <a16:creationId xmlns:a16="http://schemas.microsoft.com/office/drawing/2014/main" id="{00000000-0008-0000-0400-000028000000}"/>
            </a:ext>
          </a:extLst>
        </xdr:cNvPr>
        <xdr:cNvSpPr>
          <a:spLocks noChangeShapeType="1"/>
        </xdr:cNvSpPr>
      </xdr:nvSpPr>
      <xdr:spPr bwMode="auto">
        <a:xfrm flipH="1">
          <a:off x="1638300" y="4410075"/>
          <a:ext cx="5334000"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2</xdr:col>
      <xdr:colOff>276225</xdr:colOff>
      <xdr:row>11</xdr:row>
      <xdr:rowOff>133350</xdr:rowOff>
    </xdr:from>
    <xdr:to>
      <xdr:col>11</xdr:col>
      <xdr:colOff>0</xdr:colOff>
      <xdr:row>11</xdr:row>
      <xdr:rowOff>133350</xdr:rowOff>
    </xdr:to>
    <xdr:sp macro="" textlink="">
      <xdr:nvSpPr>
        <xdr:cNvPr id="41" name="Line 52">
          <a:extLst>
            <a:ext uri="{FF2B5EF4-FFF2-40B4-BE49-F238E27FC236}">
              <a16:creationId xmlns:a16="http://schemas.microsoft.com/office/drawing/2014/main" id="{00000000-0008-0000-0400-000029000000}"/>
            </a:ext>
          </a:extLst>
        </xdr:cNvPr>
        <xdr:cNvSpPr>
          <a:spLocks noChangeShapeType="1"/>
        </xdr:cNvSpPr>
      </xdr:nvSpPr>
      <xdr:spPr bwMode="auto">
        <a:xfrm flipH="1">
          <a:off x="1914525" y="2105025"/>
          <a:ext cx="709612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2</xdr:col>
      <xdr:colOff>285750</xdr:colOff>
      <xdr:row>8</xdr:row>
      <xdr:rowOff>104775</xdr:rowOff>
    </xdr:from>
    <xdr:to>
      <xdr:col>2</xdr:col>
      <xdr:colOff>285750</xdr:colOff>
      <xdr:row>11</xdr:row>
      <xdr:rowOff>123825</xdr:rowOff>
    </xdr:to>
    <xdr:sp macro="" textlink="">
      <xdr:nvSpPr>
        <xdr:cNvPr id="42" name="Line 53">
          <a:extLst>
            <a:ext uri="{FF2B5EF4-FFF2-40B4-BE49-F238E27FC236}">
              <a16:creationId xmlns:a16="http://schemas.microsoft.com/office/drawing/2014/main" id="{00000000-0008-0000-0400-00002A000000}"/>
            </a:ext>
          </a:extLst>
        </xdr:cNvPr>
        <xdr:cNvSpPr>
          <a:spLocks noChangeShapeType="1"/>
        </xdr:cNvSpPr>
      </xdr:nvSpPr>
      <xdr:spPr bwMode="auto">
        <a:xfrm flipH="1" flipV="1">
          <a:off x="1924050" y="1533525"/>
          <a:ext cx="0" cy="5619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6</xdr:col>
      <xdr:colOff>485775</xdr:colOff>
      <xdr:row>2</xdr:row>
      <xdr:rowOff>95250</xdr:rowOff>
    </xdr:from>
    <xdr:to>
      <xdr:col>7</xdr:col>
      <xdr:colOff>0</xdr:colOff>
      <xdr:row>2</xdr:row>
      <xdr:rowOff>95250</xdr:rowOff>
    </xdr:to>
    <xdr:sp macro="" textlink="">
      <xdr:nvSpPr>
        <xdr:cNvPr id="43" name="Line 54">
          <a:extLst>
            <a:ext uri="{FF2B5EF4-FFF2-40B4-BE49-F238E27FC236}">
              <a16:creationId xmlns:a16="http://schemas.microsoft.com/office/drawing/2014/main" id="{00000000-0008-0000-0400-00002B000000}"/>
            </a:ext>
          </a:extLst>
        </xdr:cNvPr>
        <xdr:cNvSpPr>
          <a:spLocks noChangeShapeType="1"/>
        </xdr:cNvSpPr>
      </xdr:nvSpPr>
      <xdr:spPr bwMode="auto">
        <a:xfrm>
          <a:off x="5400675" y="371475"/>
          <a:ext cx="3333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6</xdr:col>
      <xdr:colOff>9525</xdr:colOff>
      <xdr:row>2</xdr:row>
      <xdr:rowOff>95250</xdr:rowOff>
    </xdr:from>
    <xdr:to>
      <xdr:col>6</xdr:col>
      <xdr:colOff>333375</xdr:colOff>
      <xdr:row>2</xdr:row>
      <xdr:rowOff>95250</xdr:rowOff>
    </xdr:to>
    <xdr:sp macro="" textlink="">
      <xdr:nvSpPr>
        <xdr:cNvPr id="44" name="Line 55">
          <a:extLst>
            <a:ext uri="{FF2B5EF4-FFF2-40B4-BE49-F238E27FC236}">
              <a16:creationId xmlns:a16="http://schemas.microsoft.com/office/drawing/2014/main" id="{00000000-0008-0000-0400-00002C000000}"/>
            </a:ext>
          </a:extLst>
        </xdr:cNvPr>
        <xdr:cNvSpPr>
          <a:spLocks noChangeShapeType="1"/>
        </xdr:cNvSpPr>
      </xdr:nvSpPr>
      <xdr:spPr bwMode="auto">
        <a:xfrm>
          <a:off x="4924425" y="371475"/>
          <a:ext cx="323850"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6</xdr:col>
      <xdr:colOff>333375</xdr:colOff>
      <xdr:row>2</xdr:row>
      <xdr:rowOff>104775</xdr:rowOff>
    </xdr:from>
    <xdr:to>
      <xdr:col>6</xdr:col>
      <xdr:colOff>333375</xdr:colOff>
      <xdr:row>4</xdr:row>
      <xdr:rowOff>152400</xdr:rowOff>
    </xdr:to>
    <xdr:sp macro="" textlink="">
      <xdr:nvSpPr>
        <xdr:cNvPr id="45" name="Line 56">
          <a:extLst>
            <a:ext uri="{FF2B5EF4-FFF2-40B4-BE49-F238E27FC236}">
              <a16:creationId xmlns:a16="http://schemas.microsoft.com/office/drawing/2014/main" id="{00000000-0008-0000-0400-00002D000000}"/>
            </a:ext>
          </a:extLst>
        </xdr:cNvPr>
        <xdr:cNvSpPr>
          <a:spLocks noChangeShapeType="1"/>
        </xdr:cNvSpPr>
      </xdr:nvSpPr>
      <xdr:spPr bwMode="auto">
        <a:xfrm>
          <a:off x="5248275" y="381000"/>
          <a:ext cx="0" cy="4095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6</xdr:col>
      <xdr:colOff>485775</xdr:colOff>
      <xdr:row>2</xdr:row>
      <xdr:rowOff>104775</xdr:rowOff>
    </xdr:from>
    <xdr:to>
      <xdr:col>6</xdr:col>
      <xdr:colOff>485775</xdr:colOff>
      <xdr:row>4</xdr:row>
      <xdr:rowOff>152400</xdr:rowOff>
    </xdr:to>
    <xdr:sp macro="" textlink="">
      <xdr:nvSpPr>
        <xdr:cNvPr id="46" name="Line 57">
          <a:extLst>
            <a:ext uri="{FF2B5EF4-FFF2-40B4-BE49-F238E27FC236}">
              <a16:creationId xmlns:a16="http://schemas.microsoft.com/office/drawing/2014/main" id="{00000000-0008-0000-0400-00002E000000}"/>
            </a:ext>
          </a:extLst>
        </xdr:cNvPr>
        <xdr:cNvSpPr>
          <a:spLocks noChangeShapeType="1"/>
        </xdr:cNvSpPr>
      </xdr:nvSpPr>
      <xdr:spPr bwMode="auto">
        <a:xfrm>
          <a:off x="5400675" y="381000"/>
          <a:ext cx="0" cy="4095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2</xdr:col>
      <xdr:colOff>552450</xdr:colOff>
      <xdr:row>2</xdr:row>
      <xdr:rowOff>95250</xdr:rowOff>
    </xdr:from>
    <xdr:to>
      <xdr:col>2</xdr:col>
      <xdr:colOff>819150</xdr:colOff>
      <xdr:row>2</xdr:row>
      <xdr:rowOff>95250</xdr:rowOff>
    </xdr:to>
    <xdr:sp macro="" textlink="">
      <xdr:nvSpPr>
        <xdr:cNvPr id="47" name="Line 58">
          <a:extLst>
            <a:ext uri="{FF2B5EF4-FFF2-40B4-BE49-F238E27FC236}">
              <a16:creationId xmlns:a16="http://schemas.microsoft.com/office/drawing/2014/main" id="{00000000-0008-0000-0400-00002F000000}"/>
            </a:ext>
          </a:extLst>
        </xdr:cNvPr>
        <xdr:cNvSpPr>
          <a:spLocks noChangeShapeType="1"/>
        </xdr:cNvSpPr>
      </xdr:nvSpPr>
      <xdr:spPr bwMode="auto">
        <a:xfrm>
          <a:off x="2190750" y="371475"/>
          <a:ext cx="266700" cy="0"/>
        </a:xfrm>
        <a:prstGeom prst="line">
          <a:avLst/>
        </a:prstGeom>
        <a:noFill/>
        <a:ln w="317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2</xdr:col>
      <xdr:colOff>9525</xdr:colOff>
      <xdr:row>2</xdr:row>
      <xdr:rowOff>95250</xdr:rowOff>
    </xdr:from>
    <xdr:to>
      <xdr:col>2</xdr:col>
      <xdr:colOff>285750</xdr:colOff>
      <xdr:row>2</xdr:row>
      <xdr:rowOff>95250</xdr:rowOff>
    </xdr:to>
    <xdr:sp macro="" textlink="">
      <xdr:nvSpPr>
        <xdr:cNvPr id="48" name="Line 59">
          <a:extLst>
            <a:ext uri="{FF2B5EF4-FFF2-40B4-BE49-F238E27FC236}">
              <a16:creationId xmlns:a16="http://schemas.microsoft.com/office/drawing/2014/main" id="{00000000-0008-0000-0400-000030000000}"/>
            </a:ext>
          </a:extLst>
        </xdr:cNvPr>
        <xdr:cNvSpPr>
          <a:spLocks noChangeShapeType="1"/>
        </xdr:cNvSpPr>
      </xdr:nvSpPr>
      <xdr:spPr bwMode="auto">
        <a:xfrm>
          <a:off x="1647825" y="371475"/>
          <a:ext cx="27622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2</xdr:col>
      <xdr:colOff>285750</xdr:colOff>
      <xdr:row>2</xdr:row>
      <xdr:rowOff>95250</xdr:rowOff>
    </xdr:from>
    <xdr:to>
      <xdr:col>2</xdr:col>
      <xdr:colOff>285750</xdr:colOff>
      <xdr:row>4</xdr:row>
      <xdr:rowOff>152400</xdr:rowOff>
    </xdr:to>
    <xdr:sp macro="" textlink="">
      <xdr:nvSpPr>
        <xdr:cNvPr id="49" name="Line 60">
          <a:extLst>
            <a:ext uri="{FF2B5EF4-FFF2-40B4-BE49-F238E27FC236}">
              <a16:creationId xmlns:a16="http://schemas.microsoft.com/office/drawing/2014/main" id="{00000000-0008-0000-0400-000031000000}"/>
            </a:ext>
          </a:extLst>
        </xdr:cNvPr>
        <xdr:cNvSpPr>
          <a:spLocks noChangeShapeType="1"/>
        </xdr:cNvSpPr>
      </xdr:nvSpPr>
      <xdr:spPr bwMode="auto">
        <a:xfrm>
          <a:off x="1924050" y="371475"/>
          <a:ext cx="0" cy="4191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2</xdr:col>
      <xdr:colOff>552450</xdr:colOff>
      <xdr:row>0</xdr:row>
      <xdr:rowOff>28575</xdr:rowOff>
    </xdr:from>
    <xdr:to>
      <xdr:col>2</xdr:col>
      <xdr:colOff>552450</xdr:colOff>
      <xdr:row>4</xdr:row>
      <xdr:rowOff>152400</xdr:rowOff>
    </xdr:to>
    <xdr:sp macro="" textlink="">
      <xdr:nvSpPr>
        <xdr:cNvPr id="50" name="Line 61">
          <a:extLst>
            <a:ext uri="{FF2B5EF4-FFF2-40B4-BE49-F238E27FC236}">
              <a16:creationId xmlns:a16="http://schemas.microsoft.com/office/drawing/2014/main" id="{00000000-0008-0000-0400-000032000000}"/>
            </a:ext>
          </a:extLst>
        </xdr:cNvPr>
        <xdr:cNvSpPr>
          <a:spLocks noChangeShapeType="1"/>
        </xdr:cNvSpPr>
      </xdr:nvSpPr>
      <xdr:spPr bwMode="auto">
        <a:xfrm>
          <a:off x="2190750" y="28575"/>
          <a:ext cx="0" cy="7620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10</xdr:col>
      <xdr:colOff>419100</xdr:colOff>
      <xdr:row>19</xdr:row>
      <xdr:rowOff>47625</xdr:rowOff>
    </xdr:from>
    <xdr:to>
      <xdr:col>10</xdr:col>
      <xdr:colOff>419100</xdr:colOff>
      <xdr:row>20</xdr:row>
      <xdr:rowOff>104775</xdr:rowOff>
    </xdr:to>
    <xdr:sp macro="" textlink="">
      <xdr:nvSpPr>
        <xdr:cNvPr id="51" name="Line 62">
          <a:extLst>
            <a:ext uri="{FF2B5EF4-FFF2-40B4-BE49-F238E27FC236}">
              <a16:creationId xmlns:a16="http://schemas.microsoft.com/office/drawing/2014/main" id="{00000000-0008-0000-0400-000033000000}"/>
            </a:ext>
          </a:extLst>
        </xdr:cNvPr>
        <xdr:cNvSpPr>
          <a:spLocks noChangeShapeType="1"/>
        </xdr:cNvSpPr>
      </xdr:nvSpPr>
      <xdr:spPr bwMode="auto">
        <a:xfrm flipH="1" flipV="1">
          <a:off x="8610600" y="3600450"/>
          <a:ext cx="0" cy="23812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5</xdr:col>
      <xdr:colOff>0</xdr:colOff>
      <xdr:row>20</xdr:row>
      <xdr:rowOff>104775</xdr:rowOff>
    </xdr:from>
    <xdr:to>
      <xdr:col>6</xdr:col>
      <xdr:colOff>0</xdr:colOff>
      <xdr:row>22</xdr:row>
      <xdr:rowOff>76200</xdr:rowOff>
    </xdr:to>
    <xdr:sp macro="" textlink="">
      <xdr:nvSpPr>
        <xdr:cNvPr id="52" name="Oval 66">
          <a:extLst>
            <a:ext uri="{FF2B5EF4-FFF2-40B4-BE49-F238E27FC236}">
              <a16:creationId xmlns:a16="http://schemas.microsoft.com/office/drawing/2014/main" id="{00000000-0008-0000-0400-000034000000}"/>
            </a:ext>
          </a:extLst>
        </xdr:cNvPr>
        <xdr:cNvSpPr>
          <a:spLocks noChangeArrowheads="1"/>
        </xdr:cNvSpPr>
      </xdr:nvSpPr>
      <xdr:spPr bwMode="auto">
        <a:xfrm>
          <a:off x="4095750" y="383857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6</xdr:col>
      <xdr:colOff>419100</xdr:colOff>
      <xdr:row>19</xdr:row>
      <xdr:rowOff>19050</xdr:rowOff>
    </xdr:from>
    <xdr:to>
      <xdr:col>6</xdr:col>
      <xdr:colOff>419100</xdr:colOff>
      <xdr:row>23</xdr:row>
      <xdr:rowOff>57150</xdr:rowOff>
    </xdr:to>
    <xdr:sp macro="" textlink="">
      <xdr:nvSpPr>
        <xdr:cNvPr id="53" name="Line 67">
          <a:extLst>
            <a:ext uri="{FF2B5EF4-FFF2-40B4-BE49-F238E27FC236}">
              <a16:creationId xmlns:a16="http://schemas.microsoft.com/office/drawing/2014/main" id="{00000000-0008-0000-0400-000035000000}"/>
            </a:ext>
          </a:extLst>
        </xdr:cNvPr>
        <xdr:cNvSpPr>
          <a:spLocks noChangeShapeType="1"/>
        </xdr:cNvSpPr>
      </xdr:nvSpPr>
      <xdr:spPr bwMode="auto">
        <a:xfrm flipH="1" flipV="1">
          <a:off x="5334000" y="3571875"/>
          <a:ext cx="0" cy="7620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6</xdr:col>
      <xdr:colOff>9525</xdr:colOff>
      <xdr:row>21</xdr:row>
      <xdr:rowOff>95250</xdr:rowOff>
    </xdr:from>
    <xdr:to>
      <xdr:col>6</xdr:col>
      <xdr:colOff>419100</xdr:colOff>
      <xdr:row>21</xdr:row>
      <xdr:rowOff>95250</xdr:rowOff>
    </xdr:to>
    <xdr:sp macro="" textlink="">
      <xdr:nvSpPr>
        <xdr:cNvPr id="54" name="Line 68">
          <a:extLst>
            <a:ext uri="{FF2B5EF4-FFF2-40B4-BE49-F238E27FC236}">
              <a16:creationId xmlns:a16="http://schemas.microsoft.com/office/drawing/2014/main" id="{00000000-0008-0000-0400-000036000000}"/>
            </a:ext>
          </a:extLst>
        </xdr:cNvPr>
        <xdr:cNvSpPr>
          <a:spLocks noChangeShapeType="1"/>
        </xdr:cNvSpPr>
      </xdr:nvSpPr>
      <xdr:spPr bwMode="auto">
        <a:xfrm>
          <a:off x="4924425" y="4010025"/>
          <a:ext cx="409575" cy="0"/>
        </a:xfrm>
        <a:prstGeom prst="line">
          <a:avLst/>
        </a:prstGeom>
        <a:noFill/>
        <a:ln w="317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6</xdr:col>
      <xdr:colOff>419100</xdr:colOff>
      <xdr:row>26</xdr:row>
      <xdr:rowOff>133350</xdr:rowOff>
    </xdr:from>
    <xdr:to>
      <xdr:col>7</xdr:col>
      <xdr:colOff>771525</xdr:colOff>
      <xdr:row>26</xdr:row>
      <xdr:rowOff>133350</xdr:rowOff>
    </xdr:to>
    <xdr:sp macro="" textlink="">
      <xdr:nvSpPr>
        <xdr:cNvPr id="55" name="Line 69">
          <a:extLst>
            <a:ext uri="{FF2B5EF4-FFF2-40B4-BE49-F238E27FC236}">
              <a16:creationId xmlns:a16="http://schemas.microsoft.com/office/drawing/2014/main" id="{00000000-0008-0000-0400-000037000000}"/>
            </a:ext>
          </a:extLst>
        </xdr:cNvPr>
        <xdr:cNvSpPr>
          <a:spLocks noChangeShapeType="1"/>
        </xdr:cNvSpPr>
      </xdr:nvSpPr>
      <xdr:spPr bwMode="auto">
        <a:xfrm>
          <a:off x="5334000" y="5019675"/>
          <a:ext cx="1171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6</xdr:col>
      <xdr:colOff>419100</xdr:colOff>
      <xdr:row>23</xdr:row>
      <xdr:rowOff>190500</xdr:rowOff>
    </xdr:from>
    <xdr:to>
      <xdr:col>6</xdr:col>
      <xdr:colOff>419100</xdr:colOff>
      <xdr:row>26</xdr:row>
      <xdr:rowOff>133350</xdr:rowOff>
    </xdr:to>
    <xdr:sp macro="" textlink="">
      <xdr:nvSpPr>
        <xdr:cNvPr id="56" name="Line 70">
          <a:extLst>
            <a:ext uri="{FF2B5EF4-FFF2-40B4-BE49-F238E27FC236}">
              <a16:creationId xmlns:a16="http://schemas.microsoft.com/office/drawing/2014/main" id="{00000000-0008-0000-0400-000038000000}"/>
            </a:ext>
          </a:extLst>
        </xdr:cNvPr>
        <xdr:cNvSpPr>
          <a:spLocks noChangeShapeType="1"/>
        </xdr:cNvSpPr>
      </xdr:nvSpPr>
      <xdr:spPr bwMode="auto">
        <a:xfrm>
          <a:off x="5334000" y="4467225"/>
          <a:ext cx="0" cy="55245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11</xdr:col>
      <xdr:colOff>0</xdr:colOff>
      <xdr:row>26</xdr:row>
      <xdr:rowOff>133350</xdr:rowOff>
    </xdr:from>
    <xdr:to>
      <xdr:col>11</xdr:col>
      <xdr:colOff>790575</xdr:colOff>
      <xdr:row>26</xdr:row>
      <xdr:rowOff>133350</xdr:rowOff>
    </xdr:to>
    <xdr:sp macro="" textlink="">
      <xdr:nvSpPr>
        <xdr:cNvPr id="57" name="Line 71">
          <a:extLst>
            <a:ext uri="{FF2B5EF4-FFF2-40B4-BE49-F238E27FC236}">
              <a16:creationId xmlns:a16="http://schemas.microsoft.com/office/drawing/2014/main" id="{00000000-0008-0000-0400-000039000000}"/>
            </a:ext>
          </a:extLst>
        </xdr:cNvPr>
        <xdr:cNvSpPr>
          <a:spLocks noChangeShapeType="1"/>
        </xdr:cNvSpPr>
      </xdr:nvSpPr>
      <xdr:spPr bwMode="auto">
        <a:xfrm>
          <a:off x="9010650" y="5019675"/>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8</xdr:col>
      <xdr:colOff>419100</xdr:colOff>
      <xdr:row>24</xdr:row>
      <xdr:rowOff>95250</xdr:rowOff>
    </xdr:from>
    <xdr:to>
      <xdr:col>8</xdr:col>
      <xdr:colOff>419100</xdr:colOff>
      <xdr:row>26</xdr:row>
      <xdr:rowOff>0</xdr:rowOff>
    </xdr:to>
    <xdr:sp macro="" textlink="">
      <xdr:nvSpPr>
        <xdr:cNvPr id="58" name="Line 73">
          <a:extLst>
            <a:ext uri="{FF2B5EF4-FFF2-40B4-BE49-F238E27FC236}">
              <a16:creationId xmlns:a16="http://schemas.microsoft.com/office/drawing/2014/main" id="{00000000-0008-0000-0400-00003A000000}"/>
            </a:ext>
          </a:extLst>
        </xdr:cNvPr>
        <xdr:cNvSpPr>
          <a:spLocks noChangeShapeType="1"/>
        </xdr:cNvSpPr>
      </xdr:nvSpPr>
      <xdr:spPr bwMode="auto">
        <a:xfrm flipV="1">
          <a:off x="6972300" y="4619625"/>
          <a:ext cx="0" cy="2667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7</xdr:col>
      <xdr:colOff>0</xdr:colOff>
      <xdr:row>20</xdr:row>
      <xdr:rowOff>104775</xdr:rowOff>
    </xdr:from>
    <xdr:to>
      <xdr:col>8</xdr:col>
      <xdr:colOff>0</xdr:colOff>
      <xdr:row>22</xdr:row>
      <xdr:rowOff>76200</xdr:rowOff>
    </xdr:to>
    <xdr:sp macro="" textlink="">
      <xdr:nvSpPr>
        <xdr:cNvPr id="59" name="Oval 75">
          <a:extLst>
            <a:ext uri="{FF2B5EF4-FFF2-40B4-BE49-F238E27FC236}">
              <a16:creationId xmlns:a16="http://schemas.microsoft.com/office/drawing/2014/main" id="{00000000-0008-0000-0400-00003B000000}"/>
            </a:ext>
          </a:extLst>
        </xdr:cNvPr>
        <xdr:cNvSpPr>
          <a:spLocks noChangeArrowheads="1"/>
        </xdr:cNvSpPr>
      </xdr:nvSpPr>
      <xdr:spPr bwMode="auto">
        <a:xfrm>
          <a:off x="5734050" y="383857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7</xdr:col>
      <xdr:colOff>809625</xdr:colOff>
      <xdr:row>21</xdr:row>
      <xdr:rowOff>95250</xdr:rowOff>
    </xdr:from>
    <xdr:to>
      <xdr:col>8</xdr:col>
      <xdr:colOff>419100</xdr:colOff>
      <xdr:row>21</xdr:row>
      <xdr:rowOff>95250</xdr:rowOff>
    </xdr:to>
    <xdr:sp macro="" textlink="">
      <xdr:nvSpPr>
        <xdr:cNvPr id="60" name="Line 76">
          <a:extLst>
            <a:ext uri="{FF2B5EF4-FFF2-40B4-BE49-F238E27FC236}">
              <a16:creationId xmlns:a16="http://schemas.microsoft.com/office/drawing/2014/main" id="{00000000-0008-0000-0400-00003C000000}"/>
            </a:ext>
          </a:extLst>
        </xdr:cNvPr>
        <xdr:cNvSpPr>
          <a:spLocks noChangeShapeType="1"/>
        </xdr:cNvSpPr>
      </xdr:nvSpPr>
      <xdr:spPr bwMode="auto">
        <a:xfrm>
          <a:off x="6543675" y="4010025"/>
          <a:ext cx="428625" cy="0"/>
        </a:xfrm>
        <a:prstGeom prst="line">
          <a:avLst/>
        </a:prstGeom>
        <a:noFill/>
        <a:ln w="317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4</xdr:col>
      <xdr:colOff>419100</xdr:colOff>
      <xdr:row>8</xdr:row>
      <xdr:rowOff>0</xdr:rowOff>
    </xdr:from>
    <xdr:to>
      <xdr:col>11</xdr:col>
      <xdr:colOff>323850</xdr:colOff>
      <xdr:row>8</xdr:row>
      <xdr:rowOff>0</xdr:rowOff>
    </xdr:to>
    <xdr:sp macro="" textlink="">
      <xdr:nvSpPr>
        <xdr:cNvPr id="61" name="Line 78">
          <a:extLst>
            <a:ext uri="{FF2B5EF4-FFF2-40B4-BE49-F238E27FC236}">
              <a16:creationId xmlns:a16="http://schemas.microsoft.com/office/drawing/2014/main" id="{00000000-0008-0000-0400-00003D000000}"/>
            </a:ext>
          </a:extLst>
        </xdr:cNvPr>
        <xdr:cNvSpPr>
          <a:spLocks noChangeShapeType="1"/>
        </xdr:cNvSpPr>
      </xdr:nvSpPr>
      <xdr:spPr bwMode="auto">
        <a:xfrm>
          <a:off x="3695700" y="1428750"/>
          <a:ext cx="56388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12</xdr:col>
      <xdr:colOff>333375</xdr:colOff>
      <xdr:row>6</xdr:row>
      <xdr:rowOff>28575</xdr:rowOff>
    </xdr:from>
    <xdr:to>
      <xdr:col>12</xdr:col>
      <xdr:colOff>333375</xdr:colOff>
      <xdr:row>8</xdr:row>
      <xdr:rowOff>0</xdr:rowOff>
    </xdr:to>
    <xdr:sp macro="" textlink="">
      <xdr:nvSpPr>
        <xdr:cNvPr id="62" name="Line 79">
          <a:extLst>
            <a:ext uri="{FF2B5EF4-FFF2-40B4-BE49-F238E27FC236}">
              <a16:creationId xmlns:a16="http://schemas.microsoft.com/office/drawing/2014/main" id="{00000000-0008-0000-0400-00003E000000}"/>
            </a:ext>
          </a:extLst>
        </xdr:cNvPr>
        <xdr:cNvSpPr>
          <a:spLocks noChangeShapeType="1"/>
        </xdr:cNvSpPr>
      </xdr:nvSpPr>
      <xdr:spPr bwMode="auto">
        <a:xfrm>
          <a:off x="10163175" y="1095375"/>
          <a:ext cx="0" cy="333375"/>
        </a:xfrm>
        <a:prstGeom prst="line">
          <a:avLst/>
        </a:prstGeom>
        <a:noFill/>
        <a:ln w="9525">
          <a:solidFill>
            <a:srgbClr xmlns:mc="http://schemas.openxmlformats.org/markup-compatibility/2006" xmlns:a14="http://schemas.microsoft.com/office/drawing/2010/main" val="000000" mc:Ignorable="a14" a14:legacySpreadsheetColorIndex="8"/>
          </a:solidFill>
          <a:round/>
          <a:headEnd type="arrow" w="med" len="med"/>
          <a:tailEnd/>
        </a:ln>
        <a:extLst>
          <a:ext uri="{909E8E84-426E-40DD-AFC4-6F175D3DCCD1}">
            <a14:hiddenFill xmlns:a14="http://schemas.microsoft.com/office/drawing/2010/main">
              <a:noFill/>
            </a14:hiddenFill>
          </a:ext>
        </a:extLst>
      </xdr:spPr>
    </xdr:sp>
    <xdr:clientData/>
  </xdr:twoCellAnchor>
  <xdr:twoCellAnchor>
    <xdr:from>
      <xdr:col>11</xdr:col>
      <xdr:colOff>495300</xdr:colOff>
      <xdr:row>8</xdr:row>
      <xdr:rowOff>0</xdr:rowOff>
    </xdr:from>
    <xdr:to>
      <xdr:col>12</xdr:col>
      <xdr:colOff>323850</xdr:colOff>
      <xdr:row>8</xdr:row>
      <xdr:rowOff>0</xdr:rowOff>
    </xdr:to>
    <xdr:sp macro="" textlink="">
      <xdr:nvSpPr>
        <xdr:cNvPr id="63" name="Line 80">
          <a:extLst>
            <a:ext uri="{FF2B5EF4-FFF2-40B4-BE49-F238E27FC236}">
              <a16:creationId xmlns:a16="http://schemas.microsoft.com/office/drawing/2014/main" id="{00000000-0008-0000-0400-00003F000000}"/>
            </a:ext>
          </a:extLst>
        </xdr:cNvPr>
        <xdr:cNvSpPr>
          <a:spLocks noChangeShapeType="1"/>
        </xdr:cNvSpPr>
      </xdr:nvSpPr>
      <xdr:spPr bwMode="auto">
        <a:xfrm>
          <a:off x="9505950" y="1428750"/>
          <a:ext cx="647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400050</xdr:colOff>
      <xdr:row>8</xdr:row>
      <xdr:rowOff>0</xdr:rowOff>
    </xdr:from>
    <xdr:to>
      <xdr:col>9</xdr:col>
      <xdr:colOff>400050</xdr:colOff>
      <xdr:row>8</xdr:row>
      <xdr:rowOff>104775</xdr:rowOff>
    </xdr:to>
    <xdr:sp macro="" textlink="">
      <xdr:nvSpPr>
        <xdr:cNvPr id="64" name="Line 81">
          <a:extLst>
            <a:ext uri="{FF2B5EF4-FFF2-40B4-BE49-F238E27FC236}">
              <a16:creationId xmlns:a16="http://schemas.microsoft.com/office/drawing/2014/main" id="{00000000-0008-0000-0400-000040000000}"/>
            </a:ext>
          </a:extLst>
        </xdr:cNvPr>
        <xdr:cNvSpPr>
          <a:spLocks noChangeShapeType="1"/>
        </xdr:cNvSpPr>
      </xdr:nvSpPr>
      <xdr:spPr bwMode="auto">
        <a:xfrm>
          <a:off x="7772400" y="1428750"/>
          <a:ext cx="0" cy="104775"/>
        </a:xfrm>
        <a:prstGeom prst="line">
          <a:avLst/>
        </a:prstGeom>
        <a:noFill/>
        <a:ln w="317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0</xdr:col>
      <xdr:colOff>0</xdr:colOff>
      <xdr:row>4</xdr:row>
      <xdr:rowOff>142875</xdr:rowOff>
    </xdr:from>
    <xdr:to>
      <xdr:col>1</xdr:col>
      <xdr:colOff>0</xdr:colOff>
      <xdr:row>6</xdr:row>
      <xdr:rowOff>38100</xdr:rowOff>
    </xdr:to>
    <xdr:sp macro="" textlink="">
      <xdr:nvSpPr>
        <xdr:cNvPr id="65" name="Oval 82">
          <a:extLst>
            <a:ext uri="{FF2B5EF4-FFF2-40B4-BE49-F238E27FC236}">
              <a16:creationId xmlns:a16="http://schemas.microsoft.com/office/drawing/2014/main" id="{00000000-0008-0000-0400-000041000000}"/>
            </a:ext>
          </a:extLst>
        </xdr:cNvPr>
        <xdr:cNvSpPr>
          <a:spLocks noChangeArrowheads="1"/>
        </xdr:cNvSpPr>
      </xdr:nvSpPr>
      <xdr:spPr bwMode="auto">
        <a:xfrm>
          <a:off x="0" y="781050"/>
          <a:ext cx="819150" cy="323850"/>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xdr:col>
      <xdr:colOff>0</xdr:colOff>
      <xdr:row>5</xdr:row>
      <xdr:rowOff>133350</xdr:rowOff>
    </xdr:from>
    <xdr:to>
      <xdr:col>1</xdr:col>
      <xdr:colOff>790575</xdr:colOff>
      <xdr:row>5</xdr:row>
      <xdr:rowOff>133350</xdr:rowOff>
    </xdr:to>
    <xdr:sp macro="" textlink="">
      <xdr:nvSpPr>
        <xdr:cNvPr id="66" name="Line 83">
          <a:extLst>
            <a:ext uri="{FF2B5EF4-FFF2-40B4-BE49-F238E27FC236}">
              <a16:creationId xmlns:a16="http://schemas.microsoft.com/office/drawing/2014/main" id="{00000000-0008-0000-0400-000042000000}"/>
            </a:ext>
          </a:extLst>
        </xdr:cNvPr>
        <xdr:cNvSpPr>
          <a:spLocks noChangeShapeType="1"/>
        </xdr:cNvSpPr>
      </xdr:nvSpPr>
      <xdr:spPr bwMode="auto">
        <a:xfrm>
          <a:off x="819150" y="952500"/>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12</xdr:col>
      <xdr:colOff>419100</xdr:colOff>
      <xdr:row>0</xdr:row>
      <xdr:rowOff>0</xdr:rowOff>
    </xdr:from>
    <xdr:to>
      <xdr:col>12</xdr:col>
      <xdr:colOff>419100</xdr:colOff>
      <xdr:row>5</xdr:row>
      <xdr:rowOff>0</xdr:rowOff>
    </xdr:to>
    <xdr:sp macro="" textlink="">
      <xdr:nvSpPr>
        <xdr:cNvPr id="67" name="Line 84">
          <a:extLst>
            <a:ext uri="{FF2B5EF4-FFF2-40B4-BE49-F238E27FC236}">
              <a16:creationId xmlns:a16="http://schemas.microsoft.com/office/drawing/2014/main" id="{00000000-0008-0000-0400-000043000000}"/>
            </a:ext>
          </a:extLst>
        </xdr:cNvPr>
        <xdr:cNvSpPr>
          <a:spLocks noChangeShapeType="1"/>
        </xdr:cNvSpPr>
      </xdr:nvSpPr>
      <xdr:spPr bwMode="auto">
        <a:xfrm>
          <a:off x="10248900" y="0"/>
          <a:ext cx="0" cy="81915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12</xdr:col>
      <xdr:colOff>0</xdr:colOff>
      <xdr:row>8</xdr:row>
      <xdr:rowOff>104775</xdr:rowOff>
    </xdr:from>
    <xdr:to>
      <xdr:col>13</xdr:col>
      <xdr:colOff>0</xdr:colOff>
      <xdr:row>10</xdr:row>
      <xdr:rowOff>76200</xdr:rowOff>
    </xdr:to>
    <xdr:sp macro="" textlink="">
      <xdr:nvSpPr>
        <xdr:cNvPr id="68" name="Oval 85">
          <a:extLst>
            <a:ext uri="{FF2B5EF4-FFF2-40B4-BE49-F238E27FC236}">
              <a16:creationId xmlns:a16="http://schemas.microsoft.com/office/drawing/2014/main" id="{00000000-0008-0000-0400-000044000000}"/>
            </a:ext>
          </a:extLst>
        </xdr:cNvPr>
        <xdr:cNvSpPr>
          <a:spLocks noChangeArrowheads="1"/>
        </xdr:cNvSpPr>
      </xdr:nvSpPr>
      <xdr:spPr bwMode="auto">
        <a:xfrm>
          <a:off x="9829800" y="153352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12</xdr:col>
      <xdr:colOff>476250</xdr:colOff>
      <xdr:row>6</xdr:row>
      <xdr:rowOff>0</xdr:rowOff>
    </xdr:from>
    <xdr:to>
      <xdr:col>12</xdr:col>
      <xdr:colOff>476250</xdr:colOff>
      <xdr:row>8</xdr:row>
      <xdr:rowOff>85725</xdr:rowOff>
    </xdr:to>
    <xdr:sp macro="" textlink="">
      <xdr:nvSpPr>
        <xdr:cNvPr id="69" name="Line 86">
          <a:extLst>
            <a:ext uri="{FF2B5EF4-FFF2-40B4-BE49-F238E27FC236}">
              <a16:creationId xmlns:a16="http://schemas.microsoft.com/office/drawing/2014/main" id="{00000000-0008-0000-0400-000045000000}"/>
            </a:ext>
          </a:extLst>
        </xdr:cNvPr>
        <xdr:cNvSpPr>
          <a:spLocks noChangeShapeType="1"/>
        </xdr:cNvSpPr>
      </xdr:nvSpPr>
      <xdr:spPr bwMode="auto">
        <a:xfrm>
          <a:off x="10306050" y="1066800"/>
          <a:ext cx="0" cy="4476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2</xdr:col>
      <xdr:colOff>561975</xdr:colOff>
      <xdr:row>0</xdr:row>
      <xdr:rowOff>19050</xdr:rowOff>
    </xdr:from>
    <xdr:to>
      <xdr:col>12</xdr:col>
      <xdr:colOff>419100</xdr:colOff>
      <xdr:row>0</xdr:row>
      <xdr:rowOff>19050</xdr:rowOff>
    </xdr:to>
    <xdr:sp macro="" textlink="">
      <xdr:nvSpPr>
        <xdr:cNvPr id="70" name="Line 87">
          <a:extLst>
            <a:ext uri="{FF2B5EF4-FFF2-40B4-BE49-F238E27FC236}">
              <a16:creationId xmlns:a16="http://schemas.microsoft.com/office/drawing/2014/main" id="{00000000-0008-0000-0400-000046000000}"/>
            </a:ext>
          </a:extLst>
        </xdr:cNvPr>
        <xdr:cNvSpPr>
          <a:spLocks noChangeShapeType="1"/>
        </xdr:cNvSpPr>
      </xdr:nvSpPr>
      <xdr:spPr bwMode="auto">
        <a:xfrm flipH="1">
          <a:off x="2200275" y="19050"/>
          <a:ext cx="80486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3</xdr:col>
      <xdr:colOff>0</xdr:colOff>
      <xdr:row>7</xdr:row>
      <xdr:rowOff>104775</xdr:rowOff>
    </xdr:from>
    <xdr:to>
      <xdr:col>4</xdr:col>
      <xdr:colOff>0</xdr:colOff>
      <xdr:row>9</xdr:row>
      <xdr:rowOff>76200</xdr:rowOff>
    </xdr:to>
    <xdr:sp macro="" textlink="">
      <xdr:nvSpPr>
        <xdr:cNvPr id="71" name="Oval 89">
          <a:extLst>
            <a:ext uri="{FF2B5EF4-FFF2-40B4-BE49-F238E27FC236}">
              <a16:creationId xmlns:a16="http://schemas.microsoft.com/office/drawing/2014/main" id="{00000000-0008-0000-0400-000047000000}"/>
            </a:ext>
          </a:extLst>
        </xdr:cNvPr>
        <xdr:cNvSpPr>
          <a:spLocks noChangeArrowheads="1"/>
        </xdr:cNvSpPr>
      </xdr:nvSpPr>
      <xdr:spPr bwMode="auto">
        <a:xfrm>
          <a:off x="2457450" y="1352550"/>
          <a:ext cx="819150" cy="333375"/>
        </a:xfrm>
        <a:prstGeom prst="ellipse">
          <a:avLst/>
        </a:prstGeom>
        <a:solidFill>
          <a:srgbClr xmlns:mc="http://schemas.openxmlformats.org/markup-compatibility/2006" xmlns:a14="http://schemas.microsoft.com/office/drawing/2010/main" val="FFFF99" mc:Ignorable="a14" a14:legacySpreadsheetColorIndex="43"/>
        </a:solidFill>
        <a:ln w="3175">
          <a:solidFill>
            <a:srgbClr xmlns:mc="http://schemas.openxmlformats.org/markup-compatibility/2006" xmlns:a14="http://schemas.microsoft.com/office/drawing/2010/main" val="0000FF" mc:Ignorable="a14" a14:legacySpreadsheetColorIndex="39"/>
          </a:solidFill>
          <a:round/>
          <a:headEnd/>
          <a:tailEnd/>
        </a:ln>
      </xdr:spPr>
    </xdr:sp>
    <xdr:clientData/>
  </xdr:twoCellAnchor>
  <xdr:twoCellAnchor>
    <xdr:from>
      <xdr:col>8</xdr:col>
      <xdr:colOff>419100</xdr:colOff>
      <xdr:row>6</xdr:row>
      <xdr:rowOff>0</xdr:rowOff>
    </xdr:from>
    <xdr:to>
      <xdr:col>8</xdr:col>
      <xdr:colOff>419100</xdr:colOff>
      <xdr:row>7</xdr:row>
      <xdr:rowOff>142875</xdr:rowOff>
    </xdr:to>
    <xdr:sp macro="" textlink="">
      <xdr:nvSpPr>
        <xdr:cNvPr id="72" name="Line 92">
          <a:extLst>
            <a:ext uri="{FF2B5EF4-FFF2-40B4-BE49-F238E27FC236}">
              <a16:creationId xmlns:a16="http://schemas.microsoft.com/office/drawing/2014/main" id="{00000000-0008-0000-0400-000048000000}"/>
            </a:ext>
          </a:extLst>
        </xdr:cNvPr>
        <xdr:cNvSpPr>
          <a:spLocks noChangeShapeType="1"/>
        </xdr:cNvSpPr>
      </xdr:nvSpPr>
      <xdr:spPr bwMode="auto">
        <a:xfrm>
          <a:off x="6972300" y="1066800"/>
          <a:ext cx="0" cy="32385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3</xdr:col>
      <xdr:colOff>28575</xdr:colOff>
      <xdr:row>21</xdr:row>
      <xdr:rowOff>95250</xdr:rowOff>
    </xdr:from>
    <xdr:to>
      <xdr:col>4</xdr:col>
      <xdr:colOff>533400</xdr:colOff>
      <xdr:row>21</xdr:row>
      <xdr:rowOff>95250</xdr:rowOff>
    </xdr:to>
    <xdr:sp macro="" textlink="">
      <xdr:nvSpPr>
        <xdr:cNvPr id="73" name="Line 93">
          <a:extLst>
            <a:ext uri="{FF2B5EF4-FFF2-40B4-BE49-F238E27FC236}">
              <a16:creationId xmlns:a16="http://schemas.microsoft.com/office/drawing/2014/main" id="{00000000-0008-0000-0400-000049000000}"/>
            </a:ext>
          </a:extLst>
        </xdr:cNvPr>
        <xdr:cNvSpPr>
          <a:spLocks noChangeShapeType="1"/>
        </xdr:cNvSpPr>
      </xdr:nvSpPr>
      <xdr:spPr bwMode="auto">
        <a:xfrm flipH="1">
          <a:off x="2486025" y="4010025"/>
          <a:ext cx="13239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2</xdr:col>
      <xdr:colOff>552450</xdr:colOff>
      <xdr:row>8</xdr:row>
      <xdr:rowOff>95250</xdr:rowOff>
    </xdr:from>
    <xdr:to>
      <xdr:col>3</xdr:col>
      <xdr:colOff>0</xdr:colOff>
      <xdr:row>8</xdr:row>
      <xdr:rowOff>95250</xdr:rowOff>
    </xdr:to>
    <xdr:sp macro="" textlink="">
      <xdr:nvSpPr>
        <xdr:cNvPr id="74" name="Line 94">
          <a:extLst>
            <a:ext uri="{FF2B5EF4-FFF2-40B4-BE49-F238E27FC236}">
              <a16:creationId xmlns:a16="http://schemas.microsoft.com/office/drawing/2014/main" id="{00000000-0008-0000-0400-00004A000000}"/>
            </a:ext>
          </a:extLst>
        </xdr:cNvPr>
        <xdr:cNvSpPr>
          <a:spLocks noChangeShapeType="1"/>
        </xdr:cNvSpPr>
      </xdr:nvSpPr>
      <xdr:spPr bwMode="auto">
        <a:xfrm>
          <a:off x="2190750" y="1524000"/>
          <a:ext cx="266700" cy="0"/>
        </a:xfrm>
        <a:prstGeom prst="line">
          <a:avLst/>
        </a:prstGeom>
        <a:noFill/>
        <a:ln w="19050">
          <a:solidFill>
            <a:srgbClr xmlns:mc="http://schemas.openxmlformats.org/markup-compatibility/2006" xmlns:a14="http://schemas.microsoft.com/office/drawing/2010/main" val="FF0000" mc:Ignorable="a14" a14:legacySpreadsheetColorIndex="10"/>
          </a:solidFill>
          <a:round/>
          <a:headEnd/>
          <a:tailEnd/>
        </a:ln>
        <a:extLst>
          <a:ext uri="{909E8E84-426E-40DD-AFC4-6F175D3DCCD1}">
            <a14:hiddenFill xmlns:a14="http://schemas.microsoft.com/office/drawing/2010/main">
              <a:noFill/>
            </a14:hiddenFill>
          </a:ext>
        </a:extLst>
      </xdr:spPr>
    </xdr:sp>
    <xdr:clientData/>
  </xdr:twoCellAnchor>
  <xdr:twoCellAnchor>
    <xdr:from>
      <xdr:col>2</xdr:col>
      <xdr:colOff>552450</xdr:colOff>
      <xdr:row>6</xdr:row>
      <xdr:rowOff>19050</xdr:rowOff>
    </xdr:from>
    <xdr:to>
      <xdr:col>2</xdr:col>
      <xdr:colOff>552450</xdr:colOff>
      <xdr:row>8</xdr:row>
      <xdr:rowOff>95250</xdr:rowOff>
    </xdr:to>
    <xdr:sp macro="" textlink="">
      <xdr:nvSpPr>
        <xdr:cNvPr id="75" name="Line 97">
          <a:extLst>
            <a:ext uri="{FF2B5EF4-FFF2-40B4-BE49-F238E27FC236}">
              <a16:creationId xmlns:a16="http://schemas.microsoft.com/office/drawing/2014/main" id="{00000000-0008-0000-0400-00004B000000}"/>
            </a:ext>
          </a:extLst>
        </xdr:cNvPr>
        <xdr:cNvSpPr>
          <a:spLocks noChangeShapeType="1"/>
        </xdr:cNvSpPr>
      </xdr:nvSpPr>
      <xdr:spPr bwMode="auto">
        <a:xfrm flipV="1">
          <a:off x="2190750" y="1085850"/>
          <a:ext cx="0" cy="438150"/>
        </a:xfrm>
        <a:prstGeom prst="line">
          <a:avLst/>
        </a:prstGeom>
        <a:noFill/>
        <a:ln w="19050">
          <a:solidFill>
            <a:srgbClr xmlns:mc="http://schemas.openxmlformats.org/markup-compatibility/2006" xmlns:a14="http://schemas.microsoft.com/office/drawing/2010/main" val="FF0000" mc:Ignorable="a14" a14:legacySpreadsheetColorIndex="10"/>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2</xdr:col>
      <xdr:colOff>758825</xdr:colOff>
      <xdr:row>7</xdr:row>
      <xdr:rowOff>120650</xdr:rowOff>
    </xdr:from>
    <xdr:to>
      <xdr:col>4</xdr:col>
      <xdr:colOff>44369</xdr:colOff>
      <xdr:row>9</xdr:row>
      <xdr:rowOff>57150</xdr:rowOff>
    </xdr:to>
    <xdr:sp macro="" textlink="">
      <xdr:nvSpPr>
        <xdr:cNvPr id="76" name="Text Box 98">
          <a:extLst>
            <a:ext uri="{FF2B5EF4-FFF2-40B4-BE49-F238E27FC236}">
              <a16:creationId xmlns:a16="http://schemas.microsoft.com/office/drawing/2014/main" id="{00000000-0008-0000-0400-00004C000000}"/>
            </a:ext>
          </a:extLst>
        </xdr:cNvPr>
        <xdr:cNvSpPr txBox="1">
          <a:spLocks noChangeArrowheads="1"/>
        </xdr:cNvSpPr>
      </xdr:nvSpPr>
      <xdr:spPr bwMode="auto">
        <a:xfrm>
          <a:off x="2397125" y="1368425"/>
          <a:ext cx="923844" cy="298450"/>
        </a:xfrm>
        <a:prstGeom prst="rect">
          <a:avLst/>
        </a:prstGeom>
        <a:noFill/>
        <a:ln>
          <a:noFill/>
        </a:ln>
      </xdr:spPr>
      <xdr:txBody>
        <a:bodyPr vertOverflow="clip" wrap="square" lIns="45720" tIns="36576" rIns="45720" bIns="36576" anchor="ctr" upright="1"/>
        <a:lstStyle/>
        <a:p>
          <a:pPr algn="ctr" rtl="0">
            <a:defRPr sz="1000"/>
          </a:pPr>
          <a:r>
            <a:rPr lang="ja-JP" altLang="en-US" sz="1200" b="1" i="0" u="none" strike="noStrike" baseline="0">
              <a:solidFill>
                <a:srgbClr val="000000"/>
              </a:solidFill>
              <a:latin typeface="Arial"/>
              <a:cs typeface="Arial"/>
            </a:rPr>
            <a:t>n-BuOH</a:t>
          </a:r>
        </a:p>
      </xdr:txBody>
    </xdr:sp>
    <xdr:clientData/>
  </xdr:twoCellAnchor>
  <xdr:twoCellAnchor>
    <xdr:from>
      <xdr:col>4</xdr:col>
      <xdr:colOff>161925</xdr:colOff>
      <xdr:row>10</xdr:row>
      <xdr:rowOff>104775</xdr:rowOff>
    </xdr:from>
    <xdr:to>
      <xdr:col>4</xdr:col>
      <xdr:colOff>628650</xdr:colOff>
      <xdr:row>12</xdr:row>
      <xdr:rowOff>28575</xdr:rowOff>
    </xdr:to>
    <xdr:sp macro="" textlink="">
      <xdr:nvSpPr>
        <xdr:cNvPr id="77" name="AutoShape 99">
          <a:extLst>
            <a:ext uri="{FF2B5EF4-FFF2-40B4-BE49-F238E27FC236}">
              <a16:creationId xmlns:a16="http://schemas.microsoft.com/office/drawing/2014/main" id="{00000000-0008-0000-0400-00004D000000}"/>
            </a:ext>
          </a:extLst>
        </xdr:cNvPr>
        <xdr:cNvSpPr>
          <a:spLocks noChangeArrowheads="1"/>
        </xdr:cNvSpPr>
      </xdr:nvSpPr>
      <xdr:spPr bwMode="auto">
        <a:xfrm>
          <a:off x="3438525" y="1895475"/>
          <a:ext cx="466725" cy="352425"/>
        </a:xfrm>
        <a:prstGeom prst="triangle">
          <a:avLst>
            <a:gd name="adj" fmla="val 50000"/>
          </a:avLst>
        </a:prstGeom>
        <a:solidFill>
          <a:srgbClr xmlns:mc="http://schemas.openxmlformats.org/markup-compatibility/2006" xmlns:a14="http://schemas.microsoft.com/office/drawing/2010/main" val="FF99CC" mc:Ignorable="a14" a14:legacySpreadsheetColorIndex="4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xdr:from>
      <xdr:col>4</xdr:col>
      <xdr:colOff>123825</xdr:colOff>
      <xdr:row>10</xdr:row>
      <xdr:rowOff>111125</xdr:rowOff>
    </xdr:from>
    <xdr:to>
      <xdr:col>4</xdr:col>
      <xdr:colOff>682394</xdr:colOff>
      <xdr:row>12</xdr:row>
      <xdr:rowOff>114391</xdr:rowOff>
    </xdr:to>
    <xdr:sp macro="" textlink="">
      <xdr:nvSpPr>
        <xdr:cNvPr id="78" name="Text Box 100">
          <a:extLst>
            <a:ext uri="{FF2B5EF4-FFF2-40B4-BE49-F238E27FC236}">
              <a16:creationId xmlns:a16="http://schemas.microsoft.com/office/drawing/2014/main" id="{00000000-0008-0000-0400-00004E000000}"/>
            </a:ext>
          </a:extLst>
        </xdr:cNvPr>
        <xdr:cNvSpPr txBox="1">
          <a:spLocks noChangeArrowheads="1"/>
        </xdr:cNvSpPr>
      </xdr:nvSpPr>
      <xdr:spPr bwMode="auto">
        <a:xfrm>
          <a:off x="3400425" y="1901825"/>
          <a:ext cx="558569" cy="431891"/>
        </a:xfrm>
        <a:prstGeom prst="rect">
          <a:avLst/>
        </a:prstGeom>
        <a:noFill/>
        <a:ln>
          <a:noFill/>
        </a:ln>
      </xdr:spPr>
      <xdr:txBody>
        <a:bodyPr vertOverflow="clip" wrap="square" lIns="45720" tIns="22860" rIns="45720" bIns="22860" anchor="ctr" upright="1"/>
        <a:lstStyle/>
        <a:p>
          <a:pPr algn="ctr" rtl="0">
            <a:lnSpc>
              <a:spcPts val="1200"/>
            </a:lnSpc>
            <a:defRPr sz="1000"/>
          </a:pPr>
          <a:r>
            <a:rPr lang="ja-JP" altLang="en-US" sz="1200" b="1" i="0" u="none" strike="noStrike" baseline="0">
              <a:solidFill>
                <a:srgbClr val="000000"/>
              </a:solidFill>
              <a:latin typeface="ＭＳ Ｐゴシック"/>
              <a:ea typeface="ＭＳ Ｐゴシック"/>
            </a:rPr>
            <a:t>比重測定</a:t>
          </a:r>
        </a:p>
      </xdr:txBody>
    </xdr:sp>
    <xdr:clientData/>
  </xdr:twoCellAnchor>
  <xdr:twoCellAnchor>
    <xdr:from>
      <xdr:col>4</xdr:col>
      <xdr:colOff>0</xdr:colOff>
      <xdr:row>8</xdr:row>
      <xdr:rowOff>95250</xdr:rowOff>
    </xdr:from>
    <xdr:to>
      <xdr:col>4</xdr:col>
      <xdr:colOff>400050</xdr:colOff>
      <xdr:row>10</xdr:row>
      <xdr:rowOff>104775</xdr:rowOff>
    </xdr:to>
    <xdr:cxnSp macro="">
      <xdr:nvCxnSpPr>
        <xdr:cNvPr id="79" name="AutoShape 101">
          <a:extLst>
            <a:ext uri="{FF2B5EF4-FFF2-40B4-BE49-F238E27FC236}">
              <a16:creationId xmlns:a16="http://schemas.microsoft.com/office/drawing/2014/main" id="{00000000-0008-0000-0400-00004F000000}"/>
            </a:ext>
          </a:extLst>
        </xdr:cNvPr>
        <xdr:cNvCxnSpPr>
          <a:cxnSpLocks noChangeShapeType="1"/>
          <a:stCxn id="77" idx="0"/>
          <a:endCxn id="71" idx="6"/>
        </xdr:cNvCxnSpPr>
      </xdr:nvCxnSpPr>
      <xdr:spPr bwMode="auto">
        <a:xfrm rot="5400000" flipH="1">
          <a:off x="3290887" y="1509713"/>
          <a:ext cx="371475" cy="400050"/>
        </a:xfrm>
        <a:prstGeom prst="bentConnector2">
          <a:avLst/>
        </a:prstGeom>
        <a:noFill/>
        <a:ln w="19050">
          <a:solidFill>
            <a:srgbClr xmlns:mc="http://schemas.openxmlformats.org/markup-compatibility/2006" xmlns:a14="http://schemas.microsoft.com/office/drawing/2010/main" val="0000FF" mc:Ignorable="a14" a14:legacySpreadsheetColorIndex="39"/>
          </a:solidFill>
          <a:prstDash val="sysDot"/>
          <a:miter lim="800000"/>
          <a:headEnd/>
          <a:tailEnd type="stealth" w="med" len="med"/>
        </a:ln>
        <a:extLst>
          <a:ext uri="{909E8E84-426E-40DD-AFC4-6F175D3DCCD1}">
            <a14:hiddenFill xmlns:a14="http://schemas.microsoft.com/office/drawing/2010/main">
              <a:noFill/>
            </a14:hiddenFill>
          </a:ext>
        </a:extLst>
      </xdr:spPr>
    </xdr:cxnSp>
    <xdr:clientData/>
  </xdr:twoCellAnchor>
  <xdr:twoCellAnchor>
    <xdr:from>
      <xdr:col>7</xdr:col>
      <xdr:colOff>161925</xdr:colOff>
      <xdr:row>4</xdr:row>
      <xdr:rowOff>104775</xdr:rowOff>
    </xdr:from>
    <xdr:to>
      <xdr:col>7</xdr:col>
      <xdr:colOff>628650</xdr:colOff>
      <xdr:row>6</xdr:row>
      <xdr:rowOff>28575</xdr:rowOff>
    </xdr:to>
    <xdr:sp macro="" textlink="">
      <xdr:nvSpPr>
        <xdr:cNvPr id="80" name="AutoShape 102">
          <a:extLst>
            <a:ext uri="{FF2B5EF4-FFF2-40B4-BE49-F238E27FC236}">
              <a16:creationId xmlns:a16="http://schemas.microsoft.com/office/drawing/2014/main" id="{00000000-0008-0000-0400-000050000000}"/>
            </a:ext>
          </a:extLst>
        </xdr:cNvPr>
        <xdr:cNvSpPr>
          <a:spLocks noChangeArrowheads="1"/>
        </xdr:cNvSpPr>
      </xdr:nvSpPr>
      <xdr:spPr bwMode="auto">
        <a:xfrm>
          <a:off x="5895975" y="742950"/>
          <a:ext cx="466725" cy="352425"/>
        </a:xfrm>
        <a:prstGeom prst="triangle">
          <a:avLst>
            <a:gd name="adj" fmla="val 50000"/>
          </a:avLst>
        </a:prstGeom>
        <a:solidFill>
          <a:srgbClr xmlns:mc="http://schemas.openxmlformats.org/markup-compatibility/2006" xmlns:a14="http://schemas.microsoft.com/office/drawing/2010/main" val="FF99CC" mc:Ignorable="a14" a14:legacySpreadsheetColorIndex="4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xdr:from>
      <xdr:col>7</xdr:col>
      <xdr:colOff>117475</xdr:colOff>
      <xdr:row>4</xdr:row>
      <xdr:rowOff>73025</xdr:rowOff>
    </xdr:from>
    <xdr:to>
      <xdr:col>7</xdr:col>
      <xdr:colOff>676044</xdr:colOff>
      <xdr:row>6</xdr:row>
      <xdr:rowOff>76291</xdr:rowOff>
    </xdr:to>
    <xdr:sp macro="" textlink="">
      <xdr:nvSpPr>
        <xdr:cNvPr id="81" name="Text Box 103">
          <a:extLst>
            <a:ext uri="{FF2B5EF4-FFF2-40B4-BE49-F238E27FC236}">
              <a16:creationId xmlns:a16="http://schemas.microsoft.com/office/drawing/2014/main" id="{00000000-0008-0000-0400-000051000000}"/>
            </a:ext>
          </a:extLst>
        </xdr:cNvPr>
        <xdr:cNvSpPr txBox="1">
          <a:spLocks noChangeArrowheads="1"/>
        </xdr:cNvSpPr>
      </xdr:nvSpPr>
      <xdr:spPr bwMode="auto">
        <a:xfrm>
          <a:off x="5851525" y="711200"/>
          <a:ext cx="558569" cy="431891"/>
        </a:xfrm>
        <a:prstGeom prst="rect">
          <a:avLst/>
        </a:prstGeom>
        <a:noFill/>
        <a:ln>
          <a:noFill/>
        </a:ln>
      </xdr:spPr>
      <xdr:txBody>
        <a:bodyPr vertOverflow="clip" wrap="square" lIns="45720" tIns="36576" rIns="45720" bIns="36576" anchor="ctr" upright="1"/>
        <a:lstStyle/>
        <a:p>
          <a:pPr algn="ctr" rtl="0">
            <a:lnSpc>
              <a:spcPts val="1100"/>
            </a:lnSpc>
            <a:defRPr sz="1000"/>
          </a:pPr>
          <a:r>
            <a:rPr lang="ja-JP" altLang="en-US" sz="1200" b="1" i="0" u="none" strike="noStrike" baseline="0">
              <a:solidFill>
                <a:srgbClr val="000000"/>
              </a:solidFill>
              <a:latin typeface="Arial"/>
              <a:cs typeface="Arial"/>
            </a:rPr>
            <a:t>pH</a:t>
          </a:r>
        </a:p>
        <a:p>
          <a:pPr algn="ctr" rtl="0">
            <a:lnSpc>
              <a:spcPts val="1200"/>
            </a:lnSpc>
            <a:defRPr sz="1000"/>
          </a:pPr>
          <a:r>
            <a:rPr lang="ja-JP" altLang="en-US" sz="1200" b="1" i="0" u="none" strike="noStrike" baseline="0">
              <a:solidFill>
                <a:srgbClr val="000000"/>
              </a:solidFill>
              <a:latin typeface="ＭＳ Ｐゴシック"/>
              <a:ea typeface="ＭＳ Ｐゴシック"/>
            </a:rPr>
            <a:t>測定</a:t>
          </a:r>
        </a:p>
      </xdr:txBody>
    </xdr:sp>
    <xdr:clientData/>
  </xdr:twoCellAnchor>
  <xdr:twoCellAnchor>
    <xdr:from>
      <xdr:col>6</xdr:col>
      <xdr:colOff>419100</xdr:colOff>
      <xdr:row>5</xdr:row>
      <xdr:rowOff>238125</xdr:rowOff>
    </xdr:from>
    <xdr:to>
      <xdr:col>7</xdr:col>
      <xdr:colOff>400050</xdr:colOff>
      <xdr:row>6</xdr:row>
      <xdr:rowOff>28575</xdr:rowOff>
    </xdr:to>
    <xdr:cxnSp macro="">
      <xdr:nvCxnSpPr>
        <xdr:cNvPr id="82" name="AutoShape 105">
          <a:extLst>
            <a:ext uri="{FF2B5EF4-FFF2-40B4-BE49-F238E27FC236}">
              <a16:creationId xmlns:a16="http://schemas.microsoft.com/office/drawing/2014/main" id="{00000000-0008-0000-0400-000052000000}"/>
            </a:ext>
          </a:extLst>
        </xdr:cNvPr>
        <xdr:cNvCxnSpPr>
          <a:cxnSpLocks noChangeShapeType="1"/>
          <a:stCxn id="80" idx="3"/>
        </xdr:cNvCxnSpPr>
      </xdr:nvCxnSpPr>
      <xdr:spPr bwMode="auto">
        <a:xfrm rot="16200000" flipV="1">
          <a:off x="5715000" y="676275"/>
          <a:ext cx="38100" cy="800100"/>
        </a:xfrm>
        <a:prstGeom prst="bentConnector3">
          <a:avLst>
            <a:gd name="adj1" fmla="val -600000"/>
          </a:avLst>
        </a:prstGeom>
        <a:noFill/>
        <a:ln w="19050">
          <a:solidFill>
            <a:srgbClr xmlns:mc="http://schemas.openxmlformats.org/markup-compatibility/2006" xmlns:a14="http://schemas.microsoft.com/office/drawing/2010/main" val="0000FF" mc:Ignorable="a14" a14:legacySpreadsheetColorIndex="39"/>
          </a:solidFill>
          <a:prstDash val="sysDot"/>
          <a:miter lim="800000"/>
          <a:headEnd/>
          <a:tailEnd type="stealth" w="med" len="med"/>
        </a:ln>
        <a:extLst>
          <a:ext uri="{909E8E84-426E-40DD-AFC4-6F175D3DCCD1}">
            <a14:hiddenFill xmlns:a14="http://schemas.microsoft.com/office/drawing/2010/main">
              <a:noFill/>
            </a14:hiddenFill>
          </a:ext>
        </a:extLst>
      </xdr:spPr>
    </xdr:cxnSp>
    <xdr:clientData/>
  </xdr:twoCellAnchor>
  <xdr:twoCellAnchor>
    <xdr:from>
      <xdr:col>3</xdr:col>
      <xdr:colOff>161925</xdr:colOff>
      <xdr:row>17</xdr:row>
      <xdr:rowOff>104775</xdr:rowOff>
    </xdr:from>
    <xdr:to>
      <xdr:col>3</xdr:col>
      <xdr:colOff>628650</xdr:colOff>
      <xdr:row>19</xdr:row>
      <xdr:rowOff>28575</xdr:rowOff>
    </xdr:to>
    <xdr:sp macro="" textlink="">
      <xdr:nvSpPr>
        <xdr:cNvPr id="83" name="AutoShape 107">
          <a:extLst>
            <a:ext uri="{FF2B5EF4-FFF2-40B4-BE49-F238E27FC236}">
              <a16:creationId xmlns:a16="http://schemas.microsoft.com/office/drawing/2014/main" id="{00000000-0008-0000-0400-000053000000}"/>
            </a:ext>
          </a:extLst>
        </xdr:cNvPr>
        <xdr:cNvSpPr>
          <a:spLocks noChangeArrowheads="1"/>
        </xdr:cNvSpPr>
      </xdr:nvSpPr>
      <xdr:spPr bwMode="auto">
        <a:xfrm>
          <a:off x="2619375" y="3228975"/>
          <a:ext cx="466725" cy="352425"/>
        </a:xfrm>
        <a:prstGeom prst="triangle">
          <a:avLst>
            <a:gd name="adj" fmla="val 50000"/>
          </a:avLst>
        </a:prstGeom>
        <a:solidFill>
          <a:srgbClr xmlns:mc="http://schemas.openxmlformats.org/markup-compatibility/2006" xmlns:a14="http://schemas.microsoft.com/office/drawing/2010/main" val="FF99CC" mc:Ignorable="a14" a14:legacySpreadsheetColorIndex="4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xdr:from>
      <xdr:col>3</xdr:col>
      <xdr:colOff>107950</xdr:colOff>
      <xdr:row>17</xdr:row>
      <xdr:rowOff>63500</xdr:rowOff>
    </xdr:from>
    <xdr:to>
      <xdr:col>3</xdr:col>
      <xdr:colOff>676863</xdr:colOff>
      <xdr:row>19</xdr:row>
      <xdr:rowOff>76200</xdr:rowOff>
    </xdr:to>
    <xdr:sp macro="" textlink="">
      <xdr:nvSpPr>
        <xdr:cNvPr id="84" name="Text Box 108">
          <a:extLst>
            <a:ext uri="{FF2B5EF4-FFF2-40B4-BE49-F238E27FC236}">
              <a16:creationId xmlns:a16="http://schemas.microsoft.com/office/drawing/2014/main" id="{00000000-0008-0000-0400-000054000000}"/>
            </a:ext>
          </a:extLst>
        </xdr:cNvPr>
        <xdr:cNvSpPr txBox="1">
          <a:spLocks noChangeArrowheads="1"/>
        </xdr:cNvSpPr>
      </xdr:nvSpPr>
      <xdr:spPr bwMode="auto">
        <a:xfrm>
          <a:off x="2565400" y="3187700"/>
          <a:ext cx="568913" cy="441325"/>
        </a:xfrm>
        <a:prstGeom prst="rect">
          <a:avLst/>
        </a:prstGeom>
        <a:noFill/>
        <a:ln>
          <a:noFill/>
        </a:ln>
      </xdr:spPr>
      <xdr:txBody>
        <a:bodyPr vertOverflow="clip" wrap="square" lIns="45720" tIns="36576" rIns="45720" bIns="36576" anchor="ctr" upright="1"/>
        <a:lstStyle/>
        <a:p>
          <a:pPr algn="ctr" rtl="0">
            <a:lnSpc>
              <a:spcPts val="1100"/>
            </a:lnSpc>
            <a:defRPr sz="1000"/>
          </a:pPr>
          <a:r>
            <a:rPr lang="ja-JP" altLang="en-US" sz="1200" b="1" i="0" u="none" strike="noStrike" baseline="0">
              <a:solidFill>
                <a:srgbClr val="000000"/>
              </a:solidFill>
              <a:latin typeface="Arial"/>
              <a:cs typeface="Arial"/>
            </a:rPr>
            <a:t>pH</a:t>
          </a:r>
        </a:p>
        <a:p>
          <a:pPr algn="ctr" rtl="0">
            <a:lnSpc>
              <a:spcPts val="1200"/>
            </a:lnSpc>
            <a:defRPr sz="1000"/>
          </a:pPr>
          <a:r>
            <a:rPr lang="ja-JP" altLang="en-US" sz="1200" b="1" i="0" u="none" strike="noStrike" baseline="0">
              <a:solidFill>
                <a:srgbClr val="000000"/>
              </a:solidFill>
              <a:latin typeface="ＭＳ Ｐゴシック"/>
              <a:ea typeface="ＭＳ Ｐゴシック"/>
            </a:rPr>
            <a:t>測定</a:t>
          </a:r>
        </a:p>
      </xdr:txBody>
    </xdr:sp>
    <xdr:clientData/>
  </xdr:twoCellAnchor>
  <xdr:twoCellAnchor>
    <xdr:from>
      <xdr:col>3</xdr:col>
      <xdr:colOff>400050</xdr:colOff>
      <xdr:row>19</xdr:row>
      <xdr:rowOff>19050</xdr:rowOff>
    </xdr:from>
    <xdr:to>
      <xdr:col>4</xdr:col>
      <xdr:colOff>295275</xdr:colOff>
      <xdr:row>19</xdr:row>
      <xdr:rowOff>28575</xdr:rowOff>
    </xdr:to>
    <xdr:cxnSp macro="">
      <xdr:nvCxnSpPr>
        <xdr:cNvPr id="85" name="AutoShape 109">
          <a:extLst>
            <a:ext uri="{FF2B5EF4-FFF2-40B4-BE49-F238E27FC236}">
              <a16:creationId xmlns:a16="http://schemas.microsoft.com/office/drawing/2014/main" id="{00000000-0008-0000-0400-000055000000}"/>
            </a:ext>
          </a:extLst>
        </xdr:cNvPr>
        <xdr:cNvCxnSpPr>
          <a:cxnSpLocks noChangeShapeType="1"/>
          <a:stCxn id="83" idx="3"/>
        </xdr:cNvCxnSpPr>
      </xdr:nvCxnSpPr>
      <xdr:spPr bwMode="auto">
        <a:xfrm rot="5400000" flipH="1" flipV="1">
          <a:off x="3209925" y="3219450"/>
          <a:ext cx="9525" cy="714375"/>
        </a:xfrm>
        <a:prstGeom prst="bentConnector3">
          <a:avLst>
            <a:gd name="adj1" fmla="val -2400000"/>
          </a:avLst>
        </a:prstGeom>
        <a:noFill/>
        <a:ln w="19050">
          <a:solidFill>
            <a:srgbClr xmlns:mc="http://schemas.openxmlformats.org/markup-compatibility/2006" xmlns:a14="http://schemas.microsoft.com/office/drawing/2010/main" val="0000FF" mc:Ignorable="a14" a14:legacySpreadsheetColorIndex="39"/>
          </a:solidFill>
          <a:prstDash val="sysDot"/>
          <a:miter lim="800000"/>
          <a:headEnd/>
          <a:tailEnd type="stealth" w="med" len="med"/>
        </a:ln>
        <a:extLst>
          <a:ext uri="{909E8E84-426E-40DD-AFC4-6F175D3DCCD1}">
            <a14:hiddenFill xmlns:a14="http://schemas.microsoft.com/office/drawing/2010/main">
              <a:noFill/>
            </a14:hiddenFill>
          </a:ext>
        </a:extLst>
      </xdr:spPr>
    </xdr:cxnSp>
    <xdr:clientData/>
  </xdr:twoCellAnchor>
  <xdr:twoCellAnchor>
    <xdr:from>
      <xdr:col>5</xdr:col>
      <xdr:colOff>161925</xdr:colOff>
      <xdr:row>32</xdr:row>
      <xdr:rowOff>104775</xdr:rowOff>
    </xdr:from>
    <xdr:to>
      <xdr:col>5</xdr:col>
      <xdr:colOff>628650</xdr:colOff>
      <xdr:row>34</xdr:row>
      <xdr:rowOff>28575</xdr:rowOff>
    </xdr:to>
    <xdr:sp macro="" textlink="">
      <xdr:nvSpPr>
        <xdr:cNvPr id="86" name="AutoShape 113">
          <a:extLst>
            <a:ext uri="{FF2B5EF4-FFF2-40B4-BE49-F238E27FC236}">
              <a16:creationId xmlns:a16="http://schemas.microsoft.com/office/drawing/2014/main" id="{00000000-0008-0000-0400-000056000000}"/>
            </a:ext>
          </a:extLst>
        </xdr:cNvPr>
        <xdr:cNvSpPr>
          <a:spLocks noChangeArrowheads="1"/>
        </xdr:cNvSpPr>
      </xdr:nvSpPr>
      <xdr:spPr bwMode="auto">
        <a:xfrm>
          <a:off x="4257675" y="6143625"/>
          <a:ext cx="466725" cy="352425"/>
        </a:xfrm>
        <a:prstGeom prst="triangle">
          <a:avLst>
            <a:gd name="adj" fmla="val 50000"/>
          </a:avLst>
        </a:prstGeom>
        <a:solidFill>
          <a:srgbClr xmlns:mc="http://schemas.openxmlformats.org/markup-compatibility/2006" xmlns:a14="http://schemas.microsoft.com/office/drawing/2010/main" val="FF99CC" mc:Ignorable="a14" a14:legacySpreadsheetColorIndex="4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xdr:from>
      <xdr:col>5</xdr:col>
      <xdr:colOff>38100</xdr:colOff>
      <xdr:row>32</xdr:row>
      <xdr:rowOff>95250</xdr:rowOff>
    </xdr:from>
    <xdr:to>
      <xdr:col>5</xdr:col>
      <xdr:colOff>726608</xdr:colOff>
      <xdr:row>34</xdr:row>
      <xdr:rowOff>101600</xdr:rowOff>
    </xdr:to>
    <xdr:sp macro="" textlink="">
      <xdr:nvSpPr>
        <xdr:cNvPr id="87" name="Text Box 114">
          <a:extLst>
            <a:ext uri="{FF2B5EF4-FFF2-40B4-BE49-F238E27FC236}">
              <a16:creationId xmlns:a16="http://schemas.microsoft.com/office/drawing/2014/main" id="{00000000-0008-0000-0400-000057000000}"/>
            </a:ext>
          </a:extLst>
        </xdr:cNvPr>
        <xdr:cNvSpPr txBox="1">
          <a:spLocks noChangeArrowheads="1"/>
        </xdr:cNvSpPr>
      </xdr:nvSpPr>
      <xdr:spPr bwMode="auto">
        <a:xfrm>
          <a:off x="4133850" y="6134100"/>
          <a:ext cx="688508" cy="434975"/>
        </a:xfrm>
        <a:prstGeom prst="rect">
          <a:avLst/>
        </a:prstGeom>
        <a:noFill/>
        <a:ln>
          <a:noFill/>
        </a:ln>
      </xdr:spPr>
      <xdr:txBody>
        <a:bodyPr vertOverflow="clip" wrap="square" lIns="45720" tIns="22860" rIns="45720" bIns="22860" anchor="ctr" upright="1"/>
        <a:lstStyle/>
        <a:p>
          <a:pPr algn="ctr" rtl="0">
            <a:lnSpc>
              <a:spcPts val="1400"/>
            </a:lnSpc>
            <a:defRPr sz="1000"/>
          </a:pPr>
          <a:r>
            <a:rPr lang="ja-JP" altLang="en-US" sz="1200" b="1" i="0" u="none" strike="noStrike" baseline="0">
              <a:solidFill>
                <a:srgbClr val="000000"/>
              </a:solidFill>
              <a:latin typeface="ＭＳ Ｐゴシック"/>
              <a:ea typeface="ＭＳ Ｐゴシック"/>
            </a:rPr>
            <a:t>残ﾄﾙｴﾝ</a:t>
          </a:r>
          <a:endParaRPr lang="ja-JP" altLang="en-US" sz="1000" b="1" i="0" u="none" strike="noStrike" baseline="0">
            <a:solidFill>
              <a:srgbClr val="000000"/>
            </a:solidFill>
            <a:latin typeface="Arial"/>
            <a:ea typeface="ＭＳ Ｐゴシック"/>
            <a:cs typeface="Arial"/>
          </a:endParaRPr>
        </a:p>
        <a:p>
          <a:pPr algn="ctr" rtl="0">
            <a:lnSpc>
              <a:spcPts val="1200"/>
            </a:lnSpc>
            <a:defRPr sz="1000"/>
          </a:pPr>
          <a:r>
            <a:rPr lang="ja-JP" altLang="en-US" sz="1200" b="1" i="0" u="none" strike="noStrike" baseline="0">
              <a:solidFill>
                <a:srgbClr val="000000"/>
              </a:solidFill>
              <a:latin typeface="Arial"/>
              <a:cs typeface="Arial"/>
            </a:rPr>
            <a:t>GC</a:t>
          </a:r>
        </a:p>
      </xdr:txBody>
    </xdr:sp>
    <xdr:clientData/>
  </xdr:twoCellAnchor>
  <xdr:twoCellAnchor>
    <xdr:from>
      <xdr:col>2</xdr:col>
      <xdr:colOff>523875</xdr:colOff>
      <xdr:row>34</xdr:row>
      <xdr:rowOff>28575</xdr:rowOff>
    </xdr:from>
    <xdr:to>
      <xdr:col>5</xdr:col>
      <xdr:colOff>400050</xdr:colOff>
      <xdr:row>34</xdr:row>
      <xdr:rowOff>38100</xdr:rowOff>
    </xdr:to>
    <xdr:cxnSp macro="">
      <xdr:nvCxnSpPr>
        <xdr:cNvPr id="88" name="AutoShape 115">
          <a:extLst>
            <a:ext uri="{FF2B5EF4-FFF2-40B4-BE49-F238E27FC236}">
              <a16:creationId xmlns:a16="http://schemas.microsoft.com/office/drawing/2014/main" id="{00000000-0008-0000-0400-000058000000}"/>
            </a:ext>
          </a:extLst>
        </xdr:cNvPr>
        <xdr:cNvCxnSpPr>
          <a:cxnSpLocks noChangeShapeType="1"/>
          <a:stCxn id="86" idx="3"/>
        </xdr:cNvCxnSpPr>
      </xdr:nvCxnSpPr>
      <xdr:spPr bwMode="auto">
        <a:xfrm rot="5400000">
          <a:off x="3324225" y="5334000"/>
          <a:ext cx="9525" cy="2333625"/>
        </a:xfrm>
        <a:prstGeom prst="bentConnector3">
          <a:avLst>
            <a:gd name="adj1" fmla="val 2400000"/>
          </a:avLst>
        </a:prstGeom>
        <a:noFill/>
        <a:ln w="19050">
          <a:solidFill>
            <a:srgbClr xmlns:mc="http://schemas.openxmlformats.org/markup-compatibility/2006" xmlns:a14="http://schemas.microsoft.com/office/drawing/2010/main" val="0000FF" mc:Ignorable="a14" a14:legacySpreadsheetColorIndex="39"/>
          </a:solidFill>
          <a:prstDash val="sysDot"/>
          <a:miter lim="800000"/>
          <a:headEnd/>
          <a:tailEnd type="stealth" w="med" len="med"/>
        </a:ln>
        <a:extLst>
          <a:ext uri="{909E8E84-426E-40DD-AFC4-6F175D3DCCD1}">
            <a14:hiddenFill xmlns:a14="http://schemas.microsoft.com/office/drawing/2010/main">
              <a:noFill/>
            </a14:hiddenFill>
          </a:ext>
        </a:extLst>
      </xdr:spPr>
    </xdr:cxnSp>
    <xdr:clientData/>
  </xdr:twoCellAnchor>
  <xdr:twoCellAnchor>
    <xdr:from>
      <xdr:col>12</xdr:col>
      <xdr:colOff>0</xdr:colOff>
      <xdr:row>25</xdr:row>
      <xdr:rowOff>142875</xdr:rowOff>
    </xdr:from>
    <xdr:to>
      <xdr:col>13</xdr:col>
      <xdr:colOff>0</xdr:colOff>
      <xdr:row>27</xdr:row>
      <xdr:rowOff>47625</xdr:rowOff>
    </xdr:to>
    <xdr:sp macro="" textlink="">
      <xdr:nvSpPr>
        <xdr:cNvPr id="89" name="Oval 117">
          <a:extLst>
            <a:ext uri="{FF2B5EF4-FFF2-40B4-BE49-F238E27FC236}">
              <a16:creationId xmlns:a16="http://schemas.microsoft.com/office/drawing/2014/main" id="{00000000-0008-0000-0400-000059000000}"/>
            </a:ext>
          </a:extLst>
        </xdr:cNvPr>
        <xdr:cNvSpPr>
          <a:spLocks noChangeArrowheads="1"/>
        </xdr:cNvSpPr>
      </xdr:nvSpPr>
      <xdr:spPr bwMode="auto">
        <a:xfrm>
          <a:off x="9829800" y="484822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9</xdr:col>
      <xdr:colOff>0</xdr:colOff>
      <xdr:row>26</xdr:row>
      <xdr:rowOff>133350</xdr:rowOff>
    </xdr:from>
    <xdr:to>
      <xdr:col>9</xdr:col>
      <xdr:colOff>790575</xdr:colOff>
      <xdr:row>26</xdr:row>
      <xdr:rowOff>133350</xdr:rowOff>
    </xdr:to>
    <xdr:sp macro="" textlink="">
      <xdr:nvSpPr>
        <xdr:cNvPr id="90" name="Line 119">
          <a:extLst>
            <a:ext uri="{FF2B5EF4-FFF2-40B4-BE49-F238E27FC236}">
              <a16:creationId xmlns:a16="http://schemas.microsoft.com/office/drawing/2014/main" id="{00000000-0008-0000-0400-00005A000000}"/>
            </a:ext>
          </a:extLst>
        </xdr:cNvPr>
        <xdr:cNvSpPr>
          <a:spLocks noChangeShapeType="1"/>
        </xdr:cNvSpPr>
      </xdr:nvSpPr>
      <xdr:spPr bwMode="auto">
        <a:xfrm>
          <a:off x="7372350" y="5019675"/>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9</xdr:col>
      <xdr:colOff>0</xdr:colOff>
      <xdr:row>23</xdr:row>
      <xdr:rowOff>180975</xdr:rowOff>
    </xdr:from>
    <xdr:to>
      <xdr:col>10</xdr:col>
      <xdr:colOff>0</xdr:colOff>
      <xdr:row>25</xdr:row>
      <xdr:rowOff>85725</xdr:rowOff>
    </xdr:to>
    <xdr:sp macro="" textlink="">
      <xdr:nvSpPr>
        <xdr:cNvPr id="91" name="Oval 120">
          <a:extLst>
            <a:ext uri="{FF2B5EF4-FFF2-40B4-BE49-F238E27FC236}">
              <a16:creationId xmlns:a16="http://schemas.microsoft.com/office/drawing/2014/main" id="{00000000-0008-0000-0400-00005B000000}"/>
            </a:ext>
          </a:extLst>
        </xdr:cNvPr>
        <xdr:cNvSpPr>
          <a:spLocks noChangeArrowheads="1"/>
        </xdr:cNvSpPr>
      </xdr:nvSpPr>
      <xdr:spPr bwMode="auto">
        <a:xfrm>
          <a:off x="7372350" y="4457700"/>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8</xdr:col>
      <xdr:colOff>419100</xdr:colOff>
      <xdr:row>24</xdr:row>
      <xdr:rowOff>95250</xdr:rowOff>
    </xdr:from>
    <xdr:to>
      <xdr:col>8</xdr:col>
      <xdr:colOff>800100</xdr:colOff>
      <xdr:row>24</xdr:row>
      <xdr:rowOff>95250</xdr:rowOff>
    </xdr:to>
    <xdr:sp macro="" textlink="">
      <xdr:nvSpPr>
        <xdr:cNvPr id="92" name="Line 121">
          <a:extLst>
            <a:ext uri="{FF2B5EF4-FFF2-40B4-BE49-F238E27FC236}">
              <a16:creationId xmlns:a16="http://schemas.microsoft.com/office/drawing/2014/main" id="{00000000-0008-0000-0400-00005C000000}"/>
            </a:ext>
          </a:extLst>
        </xdr:cNvPr>
        <xdr:cNvSpPr>
          <a:spLocks noChangeShapeType="1"/>
        </xdr:cNvSpPr>
      </xdr:nvSpPr>
      <xdr:spPr bwMode="auto">
        <a:xfrm>
          <a:off x="6972300" y="4619625"/>
          <a:ext cx="3810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7</xdr:col>
      <xdr:colOff>428625</xdr:colOff>
      <xdr:row>28</xdr:row>
      <xdr:rowOff>95250</xdr:rowOff>
    </xdr:from>
    <xdr:to>
      <xdr:col>10</xdr:col>
      <xdr:colOff>419100</xdr:colOff>
      <xdr:row>28</xdr:row>
      <xdr:rowOff>95250</xdr:rowOff>
    </xdr:to>
    <xdr:sp macro="" textlink="">
      <xdr:nvSpPr>
        <xdr:cNvPr id="93" name="Line 122">
          <a:extLst>
            <a:ext uri="{FF2B5EF4-FFF2-40B4-BE49-F238E27FC236}">
              <a16:creationId xmlns:a16="http://schemas.microsoft.com/office/drawing/2014/main" id="{00000000-0008-0000-0400-00005D000000}"/>
            </a:ext>
          </a:extLst>
        </xdr:cNvPr>
        <xdr:cNvSpPr>
          <a:spLocks noChangeShapeType="1"/>
        </xdr:cNvSpPr>
      </xdr:nvSpPr>
      <xdr:spPr bwMode="auto">
        <a:xfrm>
          <a:off x="6162675" y="5410200"/>
          <a:ext cx="24479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10</xdr:col>
      <xdr:colOff>419100</xdr:colOff>
      <xdr:row>27</xdr:row>
      <xdr:rowOff>0</xdr:rowOff>
    </xdr:from>
    <xdr:to>
      <xdr:col>10</xdr:col>
      <xdr:colOff>419100</xdr:colOff>
      <xdr:row>28</xdr:row>
      <xdr:rowOff>85725</xdr:rowOff>
    </xdr:to>
    <xdr:sp macro="" textlink="">
      <xdr:nvSpPr>
        <xdr:cNvPr id="94" name="Line 123">
          <a:extLst>
            <a:ext uri="{FF2B5EF4-FFF2-40B4-BE49-F238E27FC236}">
              <a16:creationId xmlns:a16="http://schemas.microsoft.com/office/drawing/2014/main" id="{00000000-0008-0000-0400-00005E000000}"/>
            </a:ext>
          </a:extLst>
        </xdr:cNvPr>
        <xdr:cNvSpPr>
          <a:spLocks noChangeShapeType="1"/>
        </xdr:cNvSpPr>
      </xdr:nvSpPr>
      <xdr:spPr bwMode="auto">
        <a:xfrm>
          <a:off x="8610600" y="5133975"/>
          <a:ext cx="0" cy="2667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a:ln>
        <a:extLst>
          <a:ext uri="{909E8E84-426E-40DD-AFC4-6F175D3DCCD1}">
            <a14:hiddenFill xmlns:a14="http://schemas.microsoft.com/office/drawing/2010/main">
              <a:noFill/>
            </a14:hiddenFill>
          </a:ext>
        </a:extLst>
      </xdr:spPr>
    </xdr:sp>
    <xdr:clientData/>
  </xdr:twoCellAnchor>
  <xdr:twoCellAnchor>
    <xdr:from>
      <xdr:col>7</xdr:col>
      <xdr:colOff>419100</xdr:colOff>
      <xdr:row>26</xdr:row>
      <xdr:rowOff>152400</xdr:rowOff>
    </xdr:from>
    <xdr:to>
      <xdr:col>7</xdr:col>
      <xdr:colOff>419100</xdr:colOff>
      <xdr:row>28</xdr:row>
      <xdr:rowOff>85725</xdr:rowOff>
    </xdr:to>
    <xdr:sp macro="" textlink="">
      <xdr:nvSpPr>
        <xdr:cNvPr id="95" name="Line 124">
          <a:extLst>
            <a:ext uri="{FF2B5EF4-FFF2-40B4-BE49-F238E27FC236}">
              <a16:creationId xmlns:a16="http://schemas.microsoft.com/office/drawing/2014/main" id="{00000000-0008-0000-0400-00005F000000}"/>
            </a:ext>
          </a:extLst>
        </xdr:cNvPr>
        <xdr:cNvSpPr>
          <a:spLocks noChangeShapeType="1"/>
        </xdr:cNvSpPr>
      </xdr:nvSpPr>
      <xdr:spPr bwMode="auto">
        <a:xfrm>
          <a:off x="6153150" y="5038725"/>
          <a:ext cx="0" cy="361950"/>
        </a:xfrm>
        <a:prstGeom prst="line">
          <a:avLst/>
        </a:prstGeom>
        <a:noFill/>
        <a:ln w="9525">
          <a:solidFill>
            <a:srgbClr xmlns:mc="http://schemas.openxmlformats.org/markup-compatibility/2006" xmlns:a14="http://schemas.microsoft.com/office/drawing/2010/main" val="000000" mc:Ignorable="a14" a14:legacySpreadsheetColorIndex="8"/>
          </a:solidFill>
          <a:round/>
          <a:headEnd type="arrow" w="med" len="med"/>
          <a:tailEnd/>
        </a:ln>
        <a:extLst>
          <a:ext uri="{909E8E84-426E-40DD-AFC4-6F175D3DCCD1}">
            <a14:hiddenFill xmlns:a14="http://schemas.microsoft.com/office/drawing/2010/main">
              <a:noFill/>
            </a14:hiddenFill>
          </a:ext>
        </a:extLst>
      </xdr:spPr>
    </xdr:sp>
    <xdr:clientData/>
  </xdr:twoCellAnchor>
  <xdr:twoCellAnchor>
    <xdr:from>
      <xdr:col>9</xdr:col>
      <xdr:colOff>400050</xdr:colOff>
      <xdr:row>29</xdr:row>
      <xdr:rowOff>104775</xdr:rowOff>
    </xdr:from>
    <xdr:to>
      <xdr:col>10</xdr:col>
      <xdr:colOff>400050</xdr:colOff>
      <xdr:row>31</xdr:row>
      <xdr:rowOff>76200</xdr:rowOff>
    </xdr:to>
    <xdr:sp macro="" textlink="">
      <xdr:nvSpPr>
        <xdr:cNvPr id="96" name="Oval 125">
          <a:extLst>
            <a:ext uri="{FF2B5EF4-FFF2-40B4-BE49-F238E27FC236}">
              <a16:creationId xmlns:a16="http://schemas.microsoft.com/office/drawing/2014/main" id="{00000000-0008-0000-0400-000060000000}"/>
            </a:ext>
          </a:extLst>
        </xdr:cNvPr>
        <xdr:cNvSpPr>
          <a:spLocks noChangeArrowheads="1"/>
        </xdr:cNvSpPr>
      </xdr:nvSpPr>
      <xdr:spPr bwMode="auto">
        <a:xfrm>
          <a:off x="7772400" y="5600700"/>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10</xdr:col>
      <xdr:colOff>0</xdr:colOff>
      <xdr:row>28</xdr:row>
      <xdr:rowOff>95250</xdr:rowOff>
    </xdr:from>
    <xdr:to>
      <xdr:col>10</xdr:col>
      <xdr:colOff>0</xdr:colOff>
      <xdr:row>29</xdr:row>
      <xdr:rowOff>95250</xdr:rowOff>
    </xdr:to>
    <xdr:sp macro="" textlink="">
      <xdr:nvSpPr>
        <xdr:cNvPr id="97" name="Line 126">
          <a:extLst>
            <a:ext uri="{FF2B5EF4-FFF2-40B4-BE49-F238E27FC236}">
              <a16:creationId xmlns:a16="http://schemas.microsoft.com/office/drawing/2014/main" id="{00000000-0008-0000-0400-000061000000}"/>
            </a:ext>
          </a:extLst>
        </xdr:cNvPr>
        <xdr:cNvSpPr>
          <a:spLocks noChangeShapeType="1"/>
        </xdr:cNvSpPr>
      </xdr:nvSpPr>
      <xdr:spPr bwMode="auto">
        <a:xfrm>
          <a:off x="8191500" y="5410200"/>
          <a:ext cx="0" cy="180975"/>
        </a:xfrm>
        <a:prstGeom prst="line">
          <a:avLst/>
        </a:prstGeom>
        <a:noFill/>
        <a:ln w="317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xdr:col>
      <xdr:colOff>0</xdr:colOff>
      <xdr:row>35</xdr:row>
      <xdr:rowOff>104775</xdr:rowOff>
    </xdr:from>
    <xdr:to>
      <xdr:col>3</xdr:col>
      <xdr:colOff>0</xdr:colOff>
      <xdr:row>37</xdr:row>
      <xdr:rowOff>76200</xdr:rowOff>
    </xdr:to>
    <xdr:sp macro="" textlink="">
      <xdr:nvSpPr>
        <xdr:cNvPr id="98" name="Oval 128">
          <a:extLst>
            <a:ext uri="{FF2B5EF4-FFF2-40B4-BE49-F238E27FC236}">
              <a16:creationId xmlns:a16="http://schemas.microsoft.com/office/drawing/2014/main" id="{00000000-0008-0000-0400-000062000000}"/>
            </a:ext>
          </a:extLst>
        </xdr:cNvPr>
        <xdr:cNvSpPr>
          <a:spLocks noChangeArrowheads="1"/>
        </xdr:cNvSpPr>
      </xdr:nvSpPr>
      <xdr:spPr bwMode="auto">
        <a:xfrm>
          <a:off x="1638300" y="6753225"/>
          <a:ext cx="819150" cy="3333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2</xdr:col>
      <xdr:colOff>419100</xdr:colOff>
      <xdr:row>31</xdr:row>
      <xdr:rowOff>85725</xdr:rowOff>
    </xdr:from>
    <xdr:to>
      <xdr:col>2</xdr:col>
      <xdr:colOff>419100</xdr:colOff>
      <xdr:row>32</xdr:row>
      <xdr:rowOff>161925</xdr:rowOff>
    </xdr:to>
    <xdr:sp macro="" textlink="">
      <xdr:nvSpPr>
        <xdr:cNvPr id="99" name="Line 130">
          <a:extLst>
            <a:ext uri="{FF2B5EF4-FFF2-40B4-BE49-F238E27FC236}">
              <a16:creationId xmlns:a16="http://schemas.microsoft.com/office/drawing/2014/main" id="{00000000-0008-0000-0400-000063000000}"/>
            </a:ext>
          </a:extLst>
        </xdr:cNvPr>
        <xdr:cNvSpPr>
          <a:spLocks noChangeShapeType="1"/>
        </xdr:cNvSpPr>
      </xdr:nvSpPr>
      <xdr:spPr bwMode="auto">
        <a:xfrm>
          <a:off x="2057400" y="5943600"/>
          <a:ext cx="0" cy="2571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2</xdr:col>
      <xdr:colOff>295275</xdr:colOff>
      <xdr:row>34</xdr:row>
      <xdr:rowOff>0</xdr:rowOff>
    </xdr:from>
    <xdr:to>
      <xdr:col>2</xdr:col>
      <xdr:colOff>295275</xdr:colOff>
      <xdr:row>35</xdr:row>
      <xdr:rowOff>85725</xdr:rowOff>
    </xdr:to>
    <xdr:sp macro="" textlink="">
      <xdr:nvSpPr>
        <xdr:cNvPr id="100" name="Line 132">
          <a:extLst>
            <a:ext uri="{FF2B5EF4-FFF2-40B4-BE49-F238E27FC236}">
              <a16:creationId xmlns:a16="http://schemas.microsoft.com/office/drawing/2014/main" id="{00000000-0008-0000-0400-000064000000}"/>
            </a:ext>
          </a:extLst>
        </xdr:cNvPr>
        <xdr:cNvSpPr>
          <a:spLocks noChangeShapeType="1"/>
        </xdr:cNvSpPr>
      </xdr:nvSpPr>
      <xdr:spPr bwMode="auto">
        <a:xfrm>
          <a:off x="1933575" y="6467475"/>
          <a:ext cx="0" cy="2667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7</xdr:col>
      <xdr:colOff>161925</xdr:colOff>
      <xdr:row>32</xdr:row>
      <xdr:rowOff>104775</xdr:rowOff>
    </xdr:from>
    <xdr:to>
      <xdr:col>7</xdr:col>
      <xdr:colOff>628650</xdr:colOff>
      <xdr:row>34</xdr:row>
      <xdr:rowOff>28575</xdr:rowOff>
    </xdr:to>
    <xdr:sp macro="" textlink="">
      <xdr:nvSpPr>
        <xdr:cNvPr id="101" name="AutoShape 134">
          <a:extLst>
            <a:ext uri="{FF2B5EF4-FFF2-40B4-BE49-F238E27FC236}">
              <a16:creationId xmlns:a16="http://schemas.microsoft.com/office/drawing/2014/main" id="{00000000-0008-0000-0400-000065000000}"/>
            </a:ext>
          </a:extLst>
        </xdr:cNvPr>
        <xdr:cNvSpPr>
          <a:spLocks noChangeArrowheads="1"/>
        </xdr:cNvSpPr>
      </xdr:nvSpPr>
      <xdr:spPr bwMode="auto">
        <a:xfrm>
          <a:off x="5895975" y="6143625"/>
          <a:ext cx="466725" cy="352425"/>
        </a:xfrm>
        <a:prstGeom prst="triangle">
          <a:avLst>
            <a:gd name="adj" fmla="val 50000"/>
          </a:avLst>
        </a:prstGeom>
        <a:solidFill>
          <a:srgbClr xmlns:mc="http://schemas.openxmlformats.org/markup-compatibility/2006" xmlns:a14="http://schemas.microsoft.com/office/drawing/2010/main" val="FF99CC" mc:Ignorable="a14" a14:legacySpreadsheetColorIndex="4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xdr:from>
      <xdr:col>7</xdr:col>
      <xdr:colOff>117475</xdr:colOff>
      <xdr:row>32</xdr:row>
      <xdr:rowOff>95250</xdr:rowOff>
    </xdr:from>
    <xdr:to>
      <xdr:col>7</xdr:col>
      <xdr:colOff>714160</xdr:colOff>
      <xdr:row>34</xdr:row>
      <xdr:rowOff>101600</xdr:rowOff>
    </xdr:to>
    <xdr:sp macro="" textlink="">
      <xdr:nvSpPr>
        <xdr:cNvPr id="102" name="Text Box 135">
          <a:extLst>
            <a:ext uri="{FF2B5EF4-FFF2-40B4-BE49-F238E27FC236}">
              <a16:creationId xmlns:a16="http://schemas.microsoft.com/office/drawing/2014/main" id="{00000000-0008-0000-0400-000066000000}"/>
            </a:ext>
          </a:extLst>
        </xdr:cNvPr>
        <xdr:cNvSpPr txBox="1">
          <a:spLocks noChangeArrowheads="1"/>
        </xdr:cNvSpPr>
      </xdr:nvSpPr>
      <xdr:spPr bwMode="auto">
        <a:xfrm>
          <a:off x="5851525" y="6134100"/>
          <a:ext cx="596685" cy="434975"/>
        </a:xfrm>
        <a:prstGeom prst="rect">
          <a:avLst/>
        </a:prstGeom>
        <a:noFill/>
        <a:ln>
          <a:noFill/>
        </a:ln>
      </xdr:spPr>
      <xdr:txBody>
        <a:bodyPr vertOverflow="clip" wrap="square" lIns="45720" tIns="22860" rIns="45720" bIns="22860" anchor="ctr" upright="1"/>
        <a:lstStyle/>
        <a:p>
          <a:pPr algn="ctr" rtl="0">
            <a:lnSpc>
              <a:spcPts val="1200"/>
            </a:lnSpc>
            <a:defRPr sz="1000"/>
          </a:pPr>
          <a:r>
            <a:rPr lang="ja-JP" altLang="en-US" sz="1200" b="1" i="0" u="none" strike="noStrike" baseline="0">
              <a:solidFill>
                <a:srgbClr val="000000"/>
              </a:solidFill>
              <a:latin typeface="ＭＳ Ｐゴシック"/>
              <a:ea typeface="ＭＳ Ｐゴシック"/>
            </a:rPr>
            <a:t>活性炭</a:t>
          </a:r>
        </a:p>
        <a:p>
          <a:pPr algn="ctr" rtl="0">
            <a:lnSpc>
              <a:spcPts val="1200"/>
            </a:lnSpc>
            <a:defRPr sz="1000"/>
          </a:pPr>
          <a:r>
            <a:rPr lang="ja-JP" altLang="en-US" sz="1200" b="1" i="0" u="none" strike="noStrike" baseline="0">
              <a:solidFill>
                <a:srgbClr val="000000"/>
              </a:solidFill>
              <a:latin typeface="ＭＳ Ｐゴシック"/>
              <a:ea typeface="ＭＳ Ｐゴシック"/>
            </a:rPr>
            <a:t>漏れ</a:t>
          </a:r>
        </a:p>
      </xdr:txBody>
    </xdr:sp>
    <xdr:clientData/>
  </xdr:twoCellAnchor>
  <xdr:twoCellAnchor>
    <xdr:from>
      <xdr:col>6</xdr:col>
      <xdr:colOff>419100</xdr:colOff>
      <xdr:row>32</xdr:row>
      <xdr:rowOff>104775</xdr:rowOff>
    </xdr:from>
    <xdr:to>
      <xdr:col>7</xdr:col>
      <xdr:colOff>400050</xdr:colOff>
      <xdr:row>33</xdr:row>
      <xdr:rowOff>0</xdr:rowOff>
    </xdr:to>
    <xdr:cxnSp macro="">
      <xdr:nvCxnSpPr>
        <xdr:cNvPr id="103" name="AutoShape 137">
          <a:extLst>
            <a:ext uri="{FF2B5EF4-FFF2-40B4-BE49-F238E27FC236}">
              <a16:creationId xmlns:a16="http://schemas.microsoft.com/office/drawing/2014/main" id="{00000000-0008-0000-0400-000067000000}"/>
            </a:ext>
          </a:extLst>
        </xdr:cNvPr>
        <xdr:cNvCxnSpPr>
          <a:cxnSpLocks noChangeShapeType="1"/>
          <a:stCxn id="101" idx="0"/>
        </xdr:cNvCxnSpPr>
      </xdr:nvCxnSpPr>
      <xdr:spPr bwMode="auto">
        <a:xfrm rot="-5400000" flipH="1" flipV="1">
          <a:off x="5695950" y="5781675"/>
          <a:ext cx="76200" cy="800100"/>
        </a:xfrm>
        <a:prstGeom prst="bentConnector3">
          <a:avLst>
            <a:gd name="adj1" fmla="val -300000"/>
          </a:avLst>
        </a:prstGeom>
        <a:noFill/>
        <a:ln w="19050">
          <a:solidFill>
            <a:srgbClr xmlns:mc="http://schemas.openxmlformats.org/markup-compatibility/2006" xmlns:a14="http://schemas.microsoft.com/office/drawing/2010/main" val="0000FF" mc:Ignorable="a14" a14:legacySpreadsheetColorIndex="39"/>
          </a:solidFill>
          <a:prstDash val="sysDot"/>
          <a:miter lim="800000"/>
          <a:headEnd/>
          <a:tailEnd type="stealth" w="med" len="med"/>
        </a:ln>
        <a:extLst>
          <a:ext uri="{909E8E84-426E-40DD-AFC4-6F175D3DCCD1}">
            <a14:hiddenFill xmlns:a14="http://schemas.microsoft.com/office/drawing/2010/main">
              <a:noFill/>
            </a14:hiddenFill>
          </a:ext>
        </a:extLst>
      </xdr:spPr>
    </xdr:cxnSp>
    <xdr:clientData/>
  </xdr:twoCellAnchor>
  <xdr:twoCellAnchor>
    <xdr:from>
      <xdr:col>9</xdr:col>
      <xdr:colOff>161925</xdr:colOff>
      <xdr:row>32</xdr:row>
      <xdr:rowOff>104775</xdr:rowOff>
    </xdr:from>
    <xdr:to>
      <xdr:col>9</xdr:col>
      <xdr:colOff>628650</xdr:colOff>
      <xdr:row>34</xdr:row>
      <xdr:rowOff>28575</xdr:rowOff>
    </xdr:to>
    <xdr:sp macro="" textlink="">
      <xdr:nvSpPr>
        <xdr:cNvPr id="104" name="AutoShape 139">
          <a:extLst>
            <a:ext uri="{FF2B5EF4-FFF2-40B4-BE49-F238E27FC236}">
              <a16:creationId xmlns:a16="http://schemas.microsoft.com/office/drawing/2014/main" id="{00000000-0008-0000-0400-000068000000}"/>
            </a:ext>
          </a:extLst>
        </xdr:cNvPr>
        <xdr:cNvSpPr>
          <a:spLocks noChangeArrowheads="1"/>
        </xdr:cNvSpPr>
      </xdr:nvSpPr>
      <xdr:spPr bwMode="auto">
        <a:xfrm>
          <a:off x="7534275" y="6143625"/>
          <a:ext cx="466725" cy="352425"/>
        </a:xfrm>
        <a:prstGeom prst="triangle">
          <a:avLst>
            <a:gd name="adj" fmla="val 50000"/>
          </a:avLst>
        </a:prstGeom>
        <a:solidFill>
          <a:srgbClr xmlns:mc="http://schemas.openxmlformats.org/markup-compatibility/2006" xmlns:a14="http://schemas.microsoft.com/office/drawing/2010/main" val="FF99CC" mc:Ignorable="a14" a14:legacySpreadsheetColorIndex="45"/>
        </a:solidFill>
        <a:ln>
          <a:noFill/>
        </a:ln>
        <a:extLs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sp>
    <xdr:clientData/>
  </xdr:twoCellAnchor>
  <xdr:twoCellAnchor>
    <xdr:from>
      <xdr:col>9</xdr:col>
      <xdr:colOff>98425</xdr:colOff>
      <xdr:row>32</xdr:row>
      <xdr:rowOff>95250</xdr:rowOff>
    </xdr:from>
    <xdr:to>
      <xdr:col>9</xdr:col>
      <xdr:colOff>695110</xdr:colOff>
      <xdr:row>34</xdr:row>
      <xdr:rowOff>101600</xdr:rowOff>
    </xdr:to>
    <xdr:sp macro="" textlink="">
      <xdr:nvSpPr>
        <xdr:cNvPr id="105" name="Text Box 140">
          <a:extLst>
            <a:ext uri="{FF2B5EF4-FFF2-40B4-BE49-F238E27FC236}">
              <a16:creationId xmlns:a16="http://schemas.microsoft.com/office/drawing/2014/main" id="{00000000-0008-0000-0400-000069000000}"/>
            </a:ext>
          </a:extLst>
        </xdr:cNvPr>
        <xdr:cNvSpPr txBox="1">
          <a:spLocks noChangeArrowheads="1"/>
        </xdr:cNvSpPr>
      </xdr:nvSpPr>
      <xdr:spPr bwMode="auto">
        <a:xfrm>
          <a:off x="7470775" y="6134100"/>
          <a:ext cx="596685" cy="434975"/>
        </a:xfrm>
        <a:prstGeom prst="rect">
          <a:avLst/>
        </a:prstGeom>
        <a:noFill/>
        <a:ln>
          <a:noFill/>
        </a:ln>
      </xdr:spPr>
      <xdr:txBody>
        <a:bodyPr vertOverflow="clip" wrap="square" lIns="45720" tIns="22860" rIns="45720" bIns="22860" anchor="ctr" upright="1"/>
        <a:lstStyle/>
        <a:p>
          <a:pPr algn="ctr" rtl="0">
            <a:lnSpc>
              <a:spcPts val="1200"/>
            </a:lnSpc>
            <a:defRPr sz="1000"/>
          </a:pPr>
          <a:r>
            <a:rPr lang="ja-JP" altLang="en-US" sz="1200" b="1" i="0" u="none" strike="noStrike" baseline="0">
              <a:solidFill>
                <a:srgbClr val="000000"/>
              </a:solidFill>
              <a:latin typeface="ＭＳ Ｐゴシック"/>
              <a:ea typeface="ＭＳ Ｐゴシック"/>
            </a:rPr>
            <a:t>活性炭</a:t>
          </a:r>
        </a:p>
        <a:p>
          <a:pPr algn="ctr" rtl="0">
            <a:lnSpc>
              <a:spcPts val="1200"/>
            </a:lnSpc>
            <a:defRPr sz="1000"/>
          </a:pPr>
          <a:r>
            <a:rPr lang="ja-JP" altLang="en-US" sz="1200" b="1" i="0" u="none" strike="noStrike" baseline="0">
              <a:solidFill>
                <a:srgbClr val="000000"/>
              </a:solidFill>
              <a:latin typeface="ＭＳ Ｐゴシック"/>
              <a:ea typeface="ＭＳ Ｐゴシック"/>
            </a:rPr>
            <a:t>漏れ</a:t>
          </a:r>
        </a:p>
      </xdr:txBody>
    </xdr:sp>
    <xdr:clientData/>
  </xdr:twoCellAnchor>
  <xdr:twoCellAnchor>
    <xdr:from>
      <xdr:col>7</xdr:col>
      <xdr:colOff>381000</xdr:colOff>
      <xdr:row>31</xdr:row>
      <xdr:rowOff>57150</xdr:rowOff>
    </xdr:from>
    <xdr:to>
      <xdr:col>9</xdr:col>
      <xdr:colOff>400050</xdr:colOff>
      <xdr:row>32</xdr:row>
      <xdr:rowOff>104775</xdr:rowOff>
    </xdr:to>
    <xdr:cxnSp macro="">
      <xdr:nvCxnSpPr>
        <xdr:cNvPr id="106" name="AutoShape 141">
          <a:extLst>
            <a:ext uri="{FF2B5EF4-FFF2-40B4-BE49-F238E27FC236}">
              <a16:creationId xmlns:a16="http://schemas.microsoft.com/office/drawing/2014/main" id="{00000000-0008-0000-0400-00006A000000}"/>
            </a:ext>
          </a:extLst>
        </xdr:cNvPr>
        <xdr:cNvCxnSpPr>
          <a:cxnSpLocks noChangeShapeType="1"/>
          <a:stCxn id="104" idx="0"/>
        </xdr:cNvCxnSpPr>
      </xdr:nvCxnSpPr>
      <xdr:spPr bwMode="auto">
        <a:xfrm rot="5400000" flipH="1">
          <a:off x="6829425" y="5200650"/>
          <a:ext cx="228600" cy="1657350"/>
        </a:xfrm>
        <a:prstGeom prst="bentConnector3">
          <a:avLst>
            <a:gd name="adj1" fmla="val 100000"/>
          </a:avLst>
        </a:prstGeom>
        <a:noFill/>
        <a:ln w="19050">
          <a:solidFill>
            <a:srgbClr xmlns:mc="http://schemas.openxmlformats.org/markup-compatibility/2006" xmlns:a14="http://schemas.microsoft.com/office/drawing/2010/main" val="0000FF" mc:Ignorable="a14" a14:legacySpreadsheetColorIndex="39"/>
          </a:solidFill>
          <a:prstDash val="sysDot"/>
          <a:miter lim="800000"/>
          <a:headEnd/>
          <a:tailEnd/>
        </a:ln>
        <a:extLst>
          <a:ext uri="{909E8E84-426E-40DD-AFC4-6F175D3DCCD1}">
            <a14:hiddenFill xmlns:a14="http://schemas.microsoft.com/office/drawing/2010/main">
              <a:noFill/>
            </a14:hiddenFill>
          </a:ext>
        </a:extLst>
      </xdr:spPr>
    </xdr:cxnSp>
    <xdr:clientData/>
  </xdr:twoCellAnchor>
  <xdr:twoCellAnchor>
    <xdr:from>
      <xdr:col>1</xdr:col>
      <xdr:colOff>0</xdr:colOff>
      <xdr:row>7</xdr:row>
      <xdr:rowOff>104775</xdr:rowOff>
    </xdr:from>
    <xdr:to>
      <xdr:col>2</xdr:col>
      <xdr:colOff>0</xdr:colOff>
      <xdr:row>9</xdr:row>
      <xdr:rowOff>76200</xdr:rowOff>
    </xdr:to>
    <xdr:sp macro="" textlink="">
      <xdr:nvSpPr>
        <xdr:cNvPr id="107" name="Oval 144">
          <a:extLst>
            <a:ext uri="{FF2B5EF4-FFF2-40B4-BE49-F238E27FC236}">
              <a16:creationId xmlns:a16="http://schemas.microsoft.com/office/drawing/2014/main" id="{00000000-0008-0000-0400-00006B000000}"/>
            </a:ext>
          </a:extLst>
        </xdr:cNvPr>
        <xdr:cNvSpPr>
          <a:spLocks noChangeArrowheads="1"/>
        </xdr:cNvSpPr>
      </xdr:nvSpPr>
      <xdr:spPr bwMode="auto">
        <a:xfrm>
          <a:off x="819150" y="1352550"/>
          <a:ext cx="819150" cy="333375"/>
        </a:xfrm>
        <a:prstGeom prst="ellipse">
          <a:avLst/>
        </a:prstGeom>
        <a:solidFill>
          <a:srgbClr xmlns:mc="http://schemas.openxmlformats.org/markup-compatibility/2006" xmlns:a14="http://schemas.microsoft.com/office/drawing/2010/main" val="FFFF99" mc:Ignorable="a14" a14:legacySpreadsheetColorIndex="43"/>
        </a:solidFill>
        <a:ln w="3175">
          <a:solidFill>
            <a:srgbClr xmlns:mc="http://schemas.openxmlformats.org/markup-compatibility/2006" xmlns:a14="http://schemas.microsoft.com/office/drawing/2010/main" val="0000FF" mc:Ignorable="a14" a14:legacySpreadsheetColorIndex="39"/>
          </a:solidFill>
          <a:round/>
          <a:headEnd/>
          <a:tailEnd/>
        </a:ln>
      </xdr:spPr>
    </xdr:sp>
    <xdr:clientData/>
  </xdr:twoCellAnchor>
  <xdr:twoCellAnchor>
    <xdr:from>
      <xdr:col>2</xdr:col>
      <xdr:colOff>9525</xdr:colOff>
      <xdr:row>8</xdr:row>
      <xdr:rowOff>95250</xdr:rowOff>
    </xdr:from>
    <xdr:to>
      <xdr:col>2</xdr:col>
      <xdr:colOff>276225</xdr:colOff>
      <xdr:row>8</xdr:row>
      <xdr:rowOff>95250</xdr:rowOff>
    </xdr:to>
    <xdr:sp macro="" textlink="">
      <xdr:nvSpPr>
        <xdr:cNvPr id="108" name="Line 145">
          <a:extLst>
            <a:ext uri="{FF2B5EF4-FFF2-40B4-BE49-F238E27FC236}">
              <a16:creationId xmlns:a16="http://schemas.microsoft.com/office/drawing/2014/main" id="{00000000-0008-0000-0400-00006C000000}"/>
            </a:ext>
          </a:extLst>
        </xdr:cNvPr>
        <xdr:cNvSpPr>
          <a:spLocks noChangeShapeType="1"/>
        </xdr:cNvSpPr>
      </xdr:nvSpPr>
      <xdr:spPr bwMode="auto">
        <a:xfrm>
          <a:off x="1647825" y="1524000"/>
          <a:ext cx="266700" cy="0"/>
        </a:xfrm>
        <a:prstGeom prst="line">
          <a:avLst/>
        </a:prstGeom>
        <a:noFill/>
        <a:ln w="317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0</xdr:col>
      <xdr:colOff>781050</xdr:colOff>
      <xdr:row>7</xdr:row>
      <xdr:rowOff>114300</xdr:rowOff>
    </xdr:from>
    <xdr:to>
      <xdr:col>2</xdr:col>
      <xdr:colOff>63588</xdr:colOff>
      <xdr:row>9</xdr:row>
      <xdr:rowOff>44450</xdr:rowOff>
    </xdr:to>
    <xdr:sp macro="" textlink="">
      <xdr:nvSpPr>
        <xdr:cNvPr id="109" name="Text Box 146">
          <a:extLst>
            <a:ext uri="{FF2B5EF4-FFF2-40B4-BE49-F238E27FC236}">
              <a16:creationId xmlns:a16="http://schemas.microsoft.com/office/drawing/2014/main" id="{00000000-0008-0000-0400-00006D000000}"/>
            </a:ext>
          </a:extLst>
        </xdr:cNvPr>
        <xdr:cNvSpPr txBox="1">
          <a:spLocks noChangeArrowheads="1"/>
        </xdr:cNvSpPr>
      </xdr:nvSpPr>
      <xdr:spPr bwMode="auto">
        <a:xfrm>
          <a:off x="781050" y="1362075"/>
          <a:ext cx="920838" cy="292100"/>
        </a:xfrm>
        <a:prstGeom prst="rect">
          <a:avLst/>
        </a:prstGeom>
        <a:noFill/>
        <a:ln>
          <a:noFill/>
        </a:ln>
      </xdr:spPr>
      <xdr:txBody>
        <a:bodyPr vertOverflow="clip" wrap="square" lIns="45720" tIns="22860" rIns="45720" bIns="22860" anchor="ctr" upright="1"/>
        <a:lstStyle/>
        <a:p>
          <a:pPr algn="ctr" rtl="0">
            <a:defRPr sz="1000"/>
          </a:pPr>
          <a:r>
            <a:rPr lang="ja-JP" altLang="en-US" sz="1200" b="1" i="0" u="none" strike="noStrike" baseline="0">
              <a:solidFill>
                <a:srgbClr val="000000"/>
              </a:solidFill>
              <a:latin typeface="ＭＳ Ｐゴシック"/>
              <a:ea typeface="ＭＳ Ｐゴシック"/>
            </a:rPr>
            <a:t>トルエン</a:t>
          </a:r>
        </a:p>
      </xdr:txBody>
    </xdr:sp>
    <xdr:clientData/>
  </xdr:twoCellAnchor>
  <xdr:twoCellAnchor>
    <xdr:from>
      <xdr:col>2</xdr:col>
      <xdr:colOff>285750</xdr:colOff>
      <xdr:row>6</xdr:row>
      <xdr:rowOff>19050</xdr:rowOff>
    </xdr:from>
    <xdr:to>
      <xdr:col>2</xdr:col>
      <xdr:colOff>285750</xdr:colOff>
      <xdr:row>8</xdr:row>
      <xdr:rowOff>95250</xdr:rowOff>
    </xdr:to>
    <xdr:sp macro="" textlink="">
      <xdr:nvSpPr>
        <xdr:cNvPr id="110" name="Line 147">
          <a:extLst>
            <a:ext uri="{FF2B5EF4-FFF2-40B4-BE49-F238E27FC236}">
              <a16:creationId xmlns:a16="http://schemas.microsoft.com/office/drawing/2014/main" id="{00000000-0008-0000-0400-00006E000000}"/>
            </a:ext>
          </a:extLst>
        </xdr:cNvPr>
        <xdr:cNvSpPr>
          <a:spLocks noChangeShapeType="1"/>
        </xdr:cNvSpPr>
      </xdr:nvSpPr>
      <xdr:spPr bwMode="auto">
        <a:xfrm flipV="1">
          <a:off x="1924050" y="1085850"/>
          <a:ext cx="0" cy="438150"/>
        </a:xfrm>
        <a:prstGeom prst="line">
          <a:avLst/>
        </a:prstGeom>
        <a:noFill/>
        <a:ln w="19050">
          <a:solidFill>
            <a:srgbClr xmlns:mc="http://schemas.openxmlformats.org/markup-compatibility/2006" xmlns:a14="http://schemas.microsoft.com/office/drawing/2010/main" val="FF0000" mc:Ignorable="a14" a14:legacySpreadsheetColorIndex="10"/>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1</xdr:col>
      <xdr:colOff>409575</xdr:colOff>
      <xdr:row>9</xdr:row>
      <xdr:rowOff>76200</xdr:rowOff>
    </xdr:from>
    <xdr:to>
      <xdr:col>4</xdr:col>
      <xdr:colOff>400050</xdr:colOff>
      <xdr:row>12</xdr:row>
      <xdr:rowOff>28575</xdr:rowOff>
    </xdr:to>
    <xdr:cxnSp macro="">
      <xdr:nvCxnSpPr>
        <xdr:cNvPr id="111" name="AutoShape 148">
          <a:extLst>
            <a:ext uri="{FF2B5EF4-FFF2-40B4-BE49-F238E27FC236}">
              <a16:creationId xmlns:a16="http://schemas.microsoft.com/office/drawing/2014/main" id="{00000000-0008-0000-0400-00006F000000}"/>
            </a:ext>
          </a:extLst>
        </xdr:cNvPr>
        <xdr:cNvCxnSpPr>
          <a:cxnSpLocks noChangeShapeType="1"/>
          <a:stCxn id="77" idx="3"/>
          <a:endCxn id="107" idx="4"/>
        </xdr:cNvCxnSpPr>
      </xdr:nvCxnSpPr>
      <xdr:spPr bwMode="auto">
        <a:xfrm rot="16200000" flipV="1">
          <a:off x="2171700" y="742950"/>
          <a:ext cx="561975" cy="2447925"/>
        </a:xfrm>
        <a:prstGeom prst="bentConnector3">
          <a:avLst>
            <a:gd name="adj1" fmla="val -40676"/>
          </a:avLst>
        </a:prstGeom>
        <a:noFill/>
        <a:ln w="19050">
          <a:solidFill>
            <a:srgbClr xmlns:mc="http://schemas.openxmlformats.org/markup-compatibility/2006" xmlns:a14="http://schemas.microsoft.com/office/drawing/2010/main" val="0000FF" mc:Ignorable="a14" a14:legacySpreadsheetColorIndex="39"/>
          </a:solidFill>
          <a:prstDash val="sysDot"/>
          <a:miter lim="800000"/>
          <a:headEnd/>
          <a:tailEnd type="stealth" w="med" len="med"/>
        </a:ln>
        <a:extLst>
          <a:ext uri="{909E8E84-426E-40DD-AFC4-6F175D3DCCD1}">
            <a14:hiddenFill xmlns:a14="http://schemas.microsoft.com/office/drawing/2010/main">
              <a:noFill/>
            </a14:hiddenFill>
          </a:ext>
        </a:extLst>
      </xdr:spPr>
    </xdr:cxnSp>
    <xdr:clientData/>
  </xdr:twoCellAnchor>
  <xdr:twoCellAnchor>
    <xdr:from>
      <xdr:col>3</xdr:col>
      <xdr:colOff>0</xdr:colOff>
      <xdr:row>5</xdr:row>
      <xdr:rowOff>133350</xdr:rowOff>
    </xdr:from>
    <xdr:to>
      <xdr:col>3</xdr:col>
      <xdr:colOff>790575</xdr:colOff>
      <xdr:row>5</xdr:row>
      <xdr:rowOff>133350</xdr:rowOff>
    </xdr:to>
    <xdr:sp macro="" textlink="">
      <xdr:nvSpPr>
        <xdr:cNvPr id="112" name="Line 153">
          <a:extLst>
            <a:ext uri="{FF2B5EF4-FFF2-40B4-BE49-F238E27FC236}">
              <a16:creationId xmlns:a16="http://schemas.microsoft.com/office/drawing/2014/main" id="{00000000-0008-0000-0400-000070000000}"/>
            </a:ext>
          </a:extLst>
        </xdr:cNvPr>
        <xdr:cNvSpPr>
          <a:spLocks noChangeShapeType="1"/>
        </xdr:cNvSpPr>
      </xdr:nvSpPr>
      <xdr:spPr bwMode="auto">
        <a:xfrm>
          <a:off x="2457450" y="952500"/>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5</xdr:col>
      <xdr:colOff>0</xdr:colOff>
      <xdr:row>5</xdr:row>
      <xdr:rowOff>133350</xdr:rowOff>
    </xdr:from>
    <xdr:to>
      <xdr:col>5</xdr:col>
      <xdr:colOff>790575</xdr:colOff>
      <xdr:row>5</xdr:row>
      <xdr:rowOff>133350</xdr:rowOff>
    </xdr:to>
    <xdr:sp macro="" textlink="">
      <xdr:nvSpPr>
        <xdr:cNvPr id="113" name="Line 154">
          <a:extLst>
            <a:ext uri="{FF2B5EF4-FFF2-40B4-BE49-F238E27FC236}">
              <a16:creationId xmlns:a16="http://schemas.microsoft.com/office/drawing/2014/main" id="{00000000-0008-0000-0400-000071000000}"/>
            </a:ext>
          </a:extLst>
        </xdr:cNvPr>
        <xdr:cNvSpPr>
          <a:spLocks noChangeShapeType="1"/>
        </xdr:cNvSpPr>
      </xdr:nvSpPr>
      <xdr:spPr bwMode="auto">
        <a:xfrm>
          <a:off x="4095750" y="952500"/>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9</xdr:col>
      <xdr:colOff>0</xdr:colOff>
      <xdr:row>5</xdr:row>
      <xdr:rowOff>133350</xdr:rowOff>
    </xdr:from>
    <xdr:to>
      <xdr:col>9</xdr:col>
      <xdr:colOff>790575</xdr:colOff>
      <xdr:row>5</xdr:row>
      <xdr:rowOff>133350</xdr:rowOff>
    </xdr:to>
    <xdr:sp macro="" textlink="">
      <xdr:nvSpPr>
        <xdr:cNvPr id="114" name="Line 156">
          <a:extLst>
            <a:ext uri="{FF2B5EF4-FFF2-40B4-BE49-F238E27FC236}">
              <a16:creationId xmlns:a16="http://schemas.microsoft.com/office/drawing/2014/main" id="{00000000-0008-0000-0400-000072000000}"/>
            </a:ext>
          </a:extLst>
        </xdr:cNvPr>
        <xdr:cNvSpPr>
          <a:spLocks noChangeShapeType="1"/>
        </xdr:cNvSpPr>
      </xdr:nvSpPr>
      <xdr:spPr bwMode="auto">
        <a:xfrm>
          <a:off x="7372350" y="952500"/>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5</xdr:col>
      <xdr:colOff>28575</xdr:colOff>
      <xdr:row>18</xdr:row>
      <xdr:rowOff>133350</xdr:rowOff>
    </xdr:from>
    <xdr:to>
      <xdr:col>6</xdr:col>
      <xdr:colOff>0</xdr:colOff>
      <xdr:row>18</xdr:row>
      <xdr:rowOff>133350</xdr:rowOff>
    </xdr:to>
    <xdr:sp macro="" textlink="">
      <xdr:nvSpPr>
        <xdr:cNvPr id="115" name="Line 159">
          <a:extLst>
            <a:ext uri="{FF2B5EF4-FFF2-40B4-BE49-F238E27FC236}">
              <a16:creationId xmlns:a16="http://schemas.microsoft.com/office/drawing/2014/main" id="{00000000-0008-0000-0400-000073000000}"/>
            </a:ext>
          </a:extLst>
        </xdr:cNvPr>
        <xdr:cNvSpPr>
          <a:spLocks noChangeShapeType="1"/>
        </xdr:cNvSpPr>
      </xdr:nvSpPr>
      <xdr:spPr bwMode="auto">
        <a:xfrm flipH="1">
          <a:off x="4124325" y="3438525"/>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7</xdr:col>
      <xdr:colOff>28575</xdr:colOff>
      <xdr:row>18</xdr:row>
      <xdr:rowOff>133350</xdr:rowOff>
    </xdr:from>
    <xdr:to>
      <xdr:col>8</xdr:col>
      <xdr:colOff>0</xdr:colOff>
      <xdr:row>18</xdr:row>
      <xdr:rowOff>133350</xdr:rowOff>
    </xdr:to>
    <xdr:sp macro="" textlink="">
      <xdr:nvSpPr>
        <xdr:cNvPr id="116" name="Line 160">
          <a:extLst>
            <a:ext uri="{FF2B5EF4-FFF2-40B4-BE49-F238E27FC236}">
              <a16:creationId xmlns:a16="http://schemas.microsoft.com/office/drawing/2014/main" id="{00000000-0008-0000-0400-000074000000}"/>
            </a:ext>
          </a:extLst>
        </xdr:cNvPr>
        <xdr:cNvSpPr>
          <a:spLocks noChangeShapeType="1"/>
        </xdr:cNvSpPr>
      </xdr:nvSpPr>
      <xdr:spPr bwMode="auto">
        <a:xfrm flipH="1">
          <a:off x="5762625" y="3438525"/>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3</xdr:col>
      <xdr:colOff>0</xdr:colOff>
      <xdr:row>33</xdr:row>
      <xdr:rowOff>133350</xdr:rowOff>
    </xdr:from>
    <xdr:to>
      <xdr:col>3</xdr:col>
      <xdr:colOff>790575</xdr:colOff>
      <xdr:row>33</xdr:row>
      <xdr:rowOff>133350</xdr:rowOff>
    </xdr:to>
    <xdr:sp macro="" textlink="">
      <xdr:nvSpPr>
        <xdr:cNvPr id="117" name="Line 164">
          <a:extLst>
            <a:ext uri="{FF2B5EF4-FFF2-40B4-BE49-F238E27FC236}">
              <a16:creationId xmlns:a16="http://schemas.microsoft.com/office/drawing/2014/main" id="{00000000-0008-0000-0400-000075000000}"/>
            </a:ext>
          </a:extLst>
        </xdr:cNvPr>
        <xdr:cNvSpPr>
          <a:spLocks noChangeShapeType="1"/>
        </xdr:cNvSpPr>
      </xdr:nvSpPr>
      <xdr:spPr bwMode="auto">
        <a:xfrm>
          <a:off x="2457450" y="6353175"/>
          <a:ext cx="7905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4</xdr:col>
      <xdr:colOff>419100</xdr:colOff>
      <xdr:row>31</xdr:row>
      <xdr:rowOff>85725</xdr:rowOff>
    </xdr:from>
    <xdr:to>
      <xdr:col>4</xdr:col>
      <xdr:colOff>419100</xdr:colOff>
      <xdr:row>32</xdr:row>
      <xdr:rowOff>161925</xdr:rowOff>
    </xdr:to>
    <xdr:sp macro="" textlink="">
      <xdr:nvSpPr>
        <xdr:cNvPr id="118" name="Line 167">
          <a:extLst>
            <a:ext uri="{FF2B5EF4-FFF2-40B4-BE49-F238E27FC236}">
              <a16:creationId xmlns:a16="http://schemas.microsoft.com/office/drawing/2014/main" id="{00000000-0008-0000-0400-000076000000}"/>
            </a:ext>
          </a:extLst>
        </xdr:cNvPr>
        <xdr:cNvSpPr>
          <a:spLocks noChangeShapeType="1"/>
        </xdr:cNvSpPr>
      </xdr:nvSpPr>
      <xdr:spPr bwMode="auto">
        <a:xfrm>
          <a:off x="3695700" y="5943600"/>
          <a:ext cx="0" cy="2571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8</xdr:col>
      <xdr:colOff>419100</xdr:colOff>
      <xdr:row>16</xdr:row>
      <xdr:rowOff>85725</xdr:rowOff>
    </xdr:from>
    <xdr:to>
      <xdr:col>8</xdr:col>
      <xdr:colOff>419100</xdr:colOff>
      <xdr:row>17</xdr:row>
      <xdr:rowOff>161925</xdr:rowOff>
    </xdr:to>
    <xdr:sp macro="" textlink="">
      <xdr:nvSpPr>
        <xdr:cNvPr id="119" name="Line 169">
          <a:extLst>
            <a:ext uri="{FF2B5EF4-FFF2-40B4-BE49-F238E27FC236}">
              <a16:creationId xmlns:a16="http://schemas.microsoft.com/office/drawing/2014/main" id="{00000000-0008-0000-0400-000077000000}"/>
            </a:ext>
          </a:extLst>
        </xdr:cNvPr>
        <xdr:cNvSpPr>
          <a:spLocks noChangeShapeType="1"/>
        </xdr:cNvSpPr>
      </xdr:nvSpPr>
      <xdr:spPr bwMode="auto">
        <a:xfrm>
          <a:off x="6972300" y="3028950"/>
          <a:ext cx="0" cy="2571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10</xdr:col>
      <xdr:colOff>419100</xdr:colOff>
      <xdr:row>16</xdr:row>
      <xdr:rowOff>85725</xdr:rowOff>
    </xdr:from>
    <xdr:to>
      <xdr:col>10</xdr:col>
      <xdr:colOff>419100</xdr:colOff>
      <xdr:row>17</xdr:row>
      <xdr:rowOff>161925</xdr:rowOff>
    </xdr:to>
    <xdr:sp macro="" textlink="">
      <xdr:nvSpPr>
        <xdr:cNvPr id="120" name="Line 170">
          <a:extLst>
            <a:ext uri="{FF2B5EF4-FFF2-40B4-BE49-F238E27FC236}">
              <a16:creationId xmlns:a16="http://schemas.microsoft.com/office/drawing/2014/main" id="{00000000-0008-0000-0400-000078000000}"/>
            </a:ext>
          </a:extLst>
        </xdr:cNvPr>
        <xdr:cNvSpPr>
          <a:spLocks noChangeShapeType="1"/>
        </xdr:cNvSpPr>
      </xdr:nvSpPr>
      <xdr:spPr bwMode="auto">
        <a:xfrm>
          <a:off x="8610600" y="3028950"/>
          <a:ext cx="0" cy="2571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2</xdr:col>
      <xdr:colOff>419100</xdr:colOff>
      <xdr:row>16</xdr:row>
      <xdr:rowOff>85725</xdr:rowOff>
    </xdr:from>
    <xdr:to>
      <xdr:col>2</xdr:col>
      <xdr:colOff>419100</xdr:colOff>
      <xdr:row>17</xdr:row>
      <xdr:rowOff>161925</xdr:rowOff>
    </xdr:to>
    <xdr:sp macro="" textlink="">
      <xdr:nvSpPr>
        <xdr:cNvPr id="121" name="Line 171">
          <a:extLst>
            <a:ext uri="{FF2B5EF4-FFF2-40B4-BE49-F238E27FC236}">
              <a16:creationId xmlns:a16="http://schemas.microsoft.com/office/drawing/2014/main" id="{00000000-0008-0000-0400-000079000000}"/>
            </a:ext>
          </a:extLst>
        </xdr:cNvPr>
        <xdr:cNvSpPr>
          <a:spLocks noChangeShapeType="1"/>
        </xdr:cNvSpPr>
      </xdr:nvSpPr>
      <xdr:spPr bwMode="auto">
        <a:xfrm>
          <a:off x="2057400" y="3028950"/>
          <a:ext cx="0" cy="2571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4</xdr:col>
      <xdr:colOff>419100</xdr:colOff>
      <xdr:row>16</xdr:row>
      <xdr:rowOff>85725</xdr:rowOff>
    </xdr:from>
    <xdr:to>
      <xdr:col>4</xdr:col>
      <xdr:colOff>419100</xdr:colOff>
      <xdr:row>17</xdr:row>
      <xdr:rowOff>161925</xdr:rowOff>
    </xdr:to>
    <xdr:sp macro="" textlink="">
      <xdr:nvSpPr>
        <xdr:cNvPr id="122" name="Line 172">
          <a:extLst>
            <a:ext uri="{FF2B5EF4-FFF2-40B4-BE49-F238E27FC236}">
              <a16:creationId xmlns:a16="http://schemas.microsoft.com/office/drawing/2014/main" id="{00000000-0008-0000-0400-00007A000000}"/>
            </a:ext>
          </a:extLst>
        </xdr:cNvPr>
        <xdr:cNvSpPr>
          <a:spLocks noChangeShapeType="1"/>
        </xdr:cNvSpPr>
      </xdr:nvSpPr>
      <xdr:spPr bwMode="auto">
        <a:xfrm>
          <a:off x="3695700" y="3028950"/>
          <a:ext cx="0" cy="2571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arrow" w="med" len="med"/>
        </a:ln>
        <a:extLst>
          <a:ext uri="{909E8E84-426E-40DD-AFC4-6F175D3DCCD1}">
            <a14:hiddenFill xmlns:a14="http://schemas.microsoft.com/office/drawing/2010/main">
              <a:noFill/>
            </a14:hiddenFill>
          </a:ext>
        </a:extLst>
      </xdr:spPr>
    </xdr:sp>
    <xdr:clientData/>
  </xdr:twoCellAnchor>
  <xdr:twoCellAnchor>
    <xdr:from>
      <xdr:col>3</xdr:col>
      <xdr:colOff>409575</xdr:colOff>
      <xdr:row>3</xdr:row>
      <xdr:rowOff>76200</xdr:rowOff>
    </xdr:from>
    <xdr:to>
      <xdr:col>3</xdr:col>
      <xdr:colOff>409575</xdr:colOff>
      <xdr:row>7</xdr:row>
      <xdr:rowOff>104775</xdr:rowOff>
    </xdr:to>
    <xdr:cxnSp macro="">
      <xdr:nvCxnSpPr>
        <xdr:cNvPr id="123" name="AutoShape 173">
          <a:extLst>
            <a:ext uri="{FF2B5EF4-FFF2-40B4-BE49-F238E27FC236}">
              <a16:creationId xmlns:a16="http://schemas.microsoft.com/office/drawing/2014/main" id="{00000000-0008-0000-0400-00007B000000}"/>
            </a:ext>
          </a:extLst>
        </xdr:cNvPr>
        <xdr:cNvCxnSpPr>
          <a:cxnSpLocks noChangeShapeType="1"/>
          <a:stCxn id="8" idx="4"/>
          <a:endCxn id="71" idx="0"/>
        </xdr:cNvCxnSpPr>
      </xdr:nvCxnSpPr>
      <xdr:spPr bwMode="auto">
        <a:xfrm rot="5400000">
          <a:off x="2457450" y="942975"/>
          <a:ext cx="819150" cy="0"/>
        </a:xfrm>
        <a:prstGeom prst="straightConnector1">
          <a:avLst/>
        </a:prstGeom>
        <a:noFill/>
        <a:ln w="19050">
          <a:solidFill>
            <a:srgbClr xmlns:mc="http://schemas.openxmlformats.org/markup-compatibility/2006" xmlns:a14="http://schemas.microsoft.com/office/drawing/2010/main" val="0000FF" mc:Ignorable="a14" a14:legacySpreadsheetColorIndex="39"/>
          </a:solidFill>
          <a:prstDash val="sysDot"/>
          <a:round/>
          <a:headEnd/>
          <a:tailEnd type="stealth" w="med" len="med"/>
        </a:ln>
        <a:extLst>
          <a:ext uri="{909E8E84-426E-40DD-AFC4-6F175D3DCCD1}">
            <a14:hiddenFill xmlns:a14="http://schemas.microsoft.com/office/drawing/2010/main">
              <a:noFill/>
            </a14:hiddenFill>
          </a:ext>
        </a:extLst>
      </xdr:spPr>
    </xdr:cxnSp>
    <xdr:clientData/>
  </xdr:twoCellAnchor>
  <xdr:twoCellAnchor editAs="oneCell">
    <xdr:from>
      <xdr:col>3</xdr:col>
      <xdr:colOff>200025</xdr:colOff>
      <xdr:row>7</xdr:row>
      <xdr:rowOff>123825</xdr:rowOff>
    </xdr:from>
    <xdr:to>
      <xdr:col>4</xdr:col>
      <xdr:colOff>571500</xdr:colOff>
      <xdr:row>15</xdr:row>
      <xdr:rowOff>104775</xdr:rowOff>
    </xdr:to>
    <xdr:pic>
      <xdr:nvPicPr>
        <xdr:cNvPr id="124" name="図 155">
          <a:extLst>
            <a:ext uri="{FF2B5EF4-FFF2-40B4-BE49-F238E27FC236}">
              <a16:creationId xmlns:a16="http://schemas.microsoft.com/office/drawing/2014/main" id="{00000000-0008-0000-0400-00007C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657475" y="1371600"/>
          <a:ext cx="1190625" cy="1495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638175</xdr:colOff>
      <xdr:row>8</xdr:row>
      <xdr:rowOff>28575</xdr:rowOff>
    </xdr:from>
    <xdr:to>
      <xdr:col>7</xdr:col>
      <xdr:colOff>180975</xdr:colOff>
      <xdr:row>16</xdr:row>
      <xdr:rowOff>0</xdr:rowOff>
    </xdr:to>
    <xdr:pic>
      <xdr:nvPicPr>
        <xdr:cNvPr id="125" name="図 156">
          <a:extLst>
            <a:ext uri="{FF2B5EF4-FFF2-40B4-BE49-F238E27FC236}">
              <a16:creationId xmlns:a16="http://schemas.microsoft.com/office/drawing/2014/main" id="{00000000-0008-0000-0400-00007D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4733925" y="1457325"/>
          <a:ext cx="1181100" cy="148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7</xdr:col>
      <xdr:colOff>685800</xdr:colOff>
      <xdr:row>8</xdr:row>
      <xdr:rowOff>38100</xdr:rowOff>
    </xdr:from>
    <xdr:to>
      <xdr:col>9</xdr:col>
      <xdr:colOff>228600</xdr:colOff>
      <xdr:row>15</xdr:row>
      <xdr:rowOff>171450</xdr:rowOff>
    </xdr:to>
    <xdr:pic>
      <xdr:nvPicPr>
        <xdr:cNvPr id="126" name="図 157">
          <a:extLst>
            <a:ext uri="{FF2B5EF4-FFF2-40B4-BE49-F238E27FC236}">
              <a16:creationId xmlns:a16="http://schemas.microsoft.com/office/drawing/2014/main" id="{00000000-0008-0000-0400-00007E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419850" y="1466850"/>
          <a:ext cx="1181100"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466725</xdr:colOff>
      <xdr:row>8</xdr:row>
      <xdr:rowOff>38100</xdr:rowOff>
    </xdr:from>
    <xdr:to>
      <xdr:col>11</xdr:col>
      <xdr:colOff>9525</xdr:colOff>
      <xdr:row>15</xdr:row>
      <xdr:rowOff>161925</xdr:rowOff>
    </xdr:to>
    <xdr:pic>
      <xdr:nvPicPr>
        <xdr:cNvPr id="127" name="図 158">
          <a:extLst>
            <a:ext uri="{FF2B5EF4-FFF2-40B4-BE49-F238E27FC236}">
              <a16:creationId xmlns:a16="http://schemas.microsoft.com/office/drawing/2014/main" id="{00000000-0008-0000-0400-00007F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7839075" y="1466850"/>
          <a:ext cx="1181100" cy="14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228600</xdr:colOff>
      <xdr:row>10</xdr:row>
      <xdr:rowOff>142875</xdr:rowOff>
    </xdr:from>
    <xdr:to>
      <xdr:col>13</xdr:col>
      <xdr:colOff>590550</xdr:colOff>
      <xdr:row>18</xdr:row>
      <xdr:rowOff>85725</xdr:rowOff>
    </xdr:to>
    <xdr:pic>
      <xdr:nvPicPr>
        <xdr:cNvPr id="128" name="図 159">
          <a:extLst>
            <a:ext uri="{FF2B5EF4-FFF2-40B4-BE49-F238E27FC236}">
              <a16:creationId xmlns:a16="http://schemas.microsoft.com/office/drawing/2014/main" id="{00000000-0008-0000-0400-000080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0058400" y="1933575"/>
          <a:ext cx="1181100" cy="14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800100</xdr:colOff>
      <xdr:row>5</xdr:row>
      <xdr:rowOff>190500</xdr:rowOff>
    </xdr:from>
    <xdr:to>
      <xdr:col>4</xdr:col>
      <xdr:colOff>476250</xdr:colOff>
      <xdr:row>7</xdr:row>
      <xdr:rowOff>123825</xdr:rowOff>
    </xdr:to>
    <xdr:cxnSp macro="">
      <xdr:nvCxnSpPr>
        <xdr:cNvPr id="129" name="直線矢印コネクタ 9236">
          <a:extLst>
            <a:ext uri="{FF2B5EF4-FFF2-40B4-BE49-F238E27FC236}">
              <a16:creationId xmlns:a16="http://schemas.microsoft.com/office/drawing/2014/main" id="{00000000-0008-0000-0400-000081000000}"/>
            </a:ext>
          </a:extLst>
        </xdr:cNvPr>
        <xdr:cNvCxnSpPr>
          <a:cxnSpLocks noChangeShapeType="1"/>
          <a:stCxn id="124" idx="1"/>
        </xdr:cNvCxnSpPr>
      </xdr:nvCxnSpPr>
      <xdr:spPr bwMode="auto">
        <a:xfrm flipV="1">
          <a:off x="3257550" y="1009650"/>
          <a:ext cx="495300" cy="361950"/>
        </a:xfrm>
        <a:prstGeom prst="straightConnector1">
          <a:avLst/>
        </a:prstGeom>
        <a:noFill/>
        <a:ln w="9525" algn="ctr">
          <a:solidFill>
            <a:srgbClr val="FF0000"/>
          </a:solidFill>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6</xdr:col>
      <xdr:colOff>304800</xdr:colOff>
      <xdr:row>5</xdr:row>
      <xdr:rowOff>238125</xdr:rowOff>
    </xdr:from>
    <xdr:to>
      <xdr:col>6</xdr:col>
      <xdr:colOff>457200</xdr:colOff>
      <xdr:row>7</xdr:row>
      <xdr:rowOff>142875</xdr:rowOff>
    </xdr:to>
    <xdr:cxnSp macro="">
      <xdr:nvCxnSpPr>
        <xdr:cNvPr id="130" name="直線矢印コネクタ 163">
          <a:extLst>
            <a:ext uri="{FF2B5EF4-FFF2-40B4-BE49-F238E27FC236}">
              <a16:creationId xmlns:a16="http://schemas.microsoft.com/office/drawing/2014/main" id="{00000000-0008-0000-0400-000082000000}"/>
            </a:ext>
          </a:extLst>
        </xdr:cNvPr>
        <xdr:cNvCxnSpPr>
          <a:cxnSpLocks noChangeShapeType="1"/>
        </xdr:cNvCxnSpPr>
      </xdr:nvCxnSpPr>
      <xdr:spPr bwMode="auto">
        <a:xfrm flipV="1">
          <a:off x="5219700" y="1057275"/>
          <a:ext cx="152400" cy="333375"/>
        </a:xfrm>
        <a:prstGeom prst="straightConnector1">
          <a:avLst/>
        </a:prstGeom>
        <a:noFill/>
        <a:ln w="9525" algn="ctr">
          <a:solidFill>
            <a:srgbClr val="FF0000"/>
          </a:solidFill>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8</xdr:col>
      <xdr:colOff>590550</xdr:colOff>
      <xdr:row>5</xdr:row>
      <xdr:rowOff>219075</xdr:rowOff>
    </xdr:from>
    <xdr:to>
      <xdr:col>8</xdr:col>
      <xdr:colOff>695325</xdr:colOff>
      <xdr:row>7</xdr:row>
      <xdr:rowOff>142875</xdr:rowOff>
    </xdr:to>
    <xdr:cxnSp macro="">
      <xdr:nvCxnSpPr>
        <xdr:cNvPr id="131" name="直線矢印コネクタ 165">
          <a:extLst>
            <a:ext uri="{FF2B5EF4-FFF2-40B4-BE49-F238E27FC236}">
              <a16:creationId xmlns:a16="http://schemas.microsoft.com/office/drawing/2014/main" id="{00000000-0008-0000-0400-000083000000}"/>
            </a:ext>
          </a:extLst>
        </xdr:cNvPr>
        <xdr:cNvCxnSpPr>
          <a:cxnSpLocks noChangeShapeType="1"/>
        </xdr:cNvCxnSpPr>
      </xdr:nvCxnSpPr>
      <xdr:spPr bwMode="auto">
        <a:xfrm flipH="1" flipV="1">
          <a:off x="7143750" y="1038225"/>
          <a:ext cx="104775" cy="352425"/>
        </a:xfrm>
        <a:prstGeom prst="straightConnector1">
          <a:avLst/>
        </a:prstGeom>
        <a:noFill/>
        <a:ln w="9525" algn="ctr">
          <a:solidFill>
            <a:srgbClr val="FF0000"/>
          </a:solidFill>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10</xdr:col>
      <xdr:colOff>533400</xdr:colOff>
      <xdr:row>5</xdr:row>
      <xdr:rowOff>200025</xdr:rowOff>
    </xdr:from>
    <xdr:to>
      <xdr:col>10</xdr:col>
      <xdr:colOff>638175</xdr:colOff>
      <xdr:row>7</xdr:row>
      <xdr:rowOff>123825</xdr:rowOff>
    </xdr:to>
    <xdr:cxnSp macro="">
      <xdr:nvCxnSpPr>
        <xdr:cNvPr id="132" name="直線矢印コネクタ 167">
          <a:extLst>
            <a:ext uri="{FF2B5EF4-FFF2-40B4-BE49-F238E27FC236}">
              <a16:creationId xmlns:a16="http://schemas.microsoft.com/office/drawing/2014/main" id="{00000000-0008-0000-0400-000084000000}"/>
            </a:ext>
          </a:extLst>
        </xdr:cNvPr>
        <xdr:cNvCxnSpPr>
          <a:cxnSpLocks noChangeShapeType="1"/>
        </xdr:cNvCxnSpPr>
      </xdr:nvCxnSpPr>
      <xdr:spPr bwMode="auto">
        <a:xfrm flipH="1" flipV="1">
          <a:off x="8724900" y="1019175"/>
          <a:ext cx="104775" cy="352425"/>
        </a:xfrm>
        <a:prstGeom prst="straightConnector1">
          <a:avLst/>
        </a:prstGeom>
        <a:noFill/>
        <a:ln w="9525" algn="ctr">
          <a:solidFill>
            <a:srgbClr val="FF0000"/>
          </a:solidFill>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xdr:from>
      <xdr:col>11</xdr:col>
      <xdr:colOff>409575</xdr:colOff>
      <xdr:row>9</xdr:row>
      <xdr:rowOff>0</xdr:rowOff>
    </xdr:from>
    <xdr:to>
      <xdr:col>12</xdr:col>
      <xdr:colOff>180975</xdr:colOff>
      <xdr:row>11</xdr:row>
      <xdr:rowOff>133350</xdr:rowOff>
    </xdr:to>
    <xdr:cxnSp macro="">
      <xdr:nvCxnSpPr>
        <xdr:cNvPr id="133" name="直線矢印コネクタ 168">
          <a:extLst>
            <a:ext uri="{FF2B5EF4-FFF2-40B4-BE49-F238E27FC236}">
              <a16:creationId xmlns:a16="http://schemas.microsoft.com/office/drawing/2014/main" id="{00000000-0008-0000-0400-000085000000}"/>
            </a:ext>
          </a:extLst>
        </xdr:cNvPr>
        <xdr:cNvCxnSpPr>
          <a:cxnSpLocks noChangeShapeType="1"/>
        </xdr:cNvCxnSpPr>
      </xdr:nvCxnSpPr>
      <xdr:spPr bwMode="auto">
        <a:xfrm>
          <a:off x="9420225" y="1609725"/>
          <a:ext cx="590550" cy="495300"/>
        </a:xfrm>
        <a:prstGeom prst="straightConnector1">
          <a:avLst/>
        </a:prstGeom>
        <a:noFill/>
        <a:ln w="9525" algn="ctr">
          <a:solidFill>
            <a:srgbClr val="FF0000"/>
          </a:solidFill>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twoCellAnchor editAs="oneCell">
    <xdr:from>
      <xdr:col>13</xdr:col>
      <xdr:colOff>542925</xdr:colOff>
      <xdr:row>19</xdr:row>
      <xdr:rowOff>19050</xdr:rowOff>
    </xdr:from>
    <xdr:to>
      <xdr:col>14</xdr:col>
      <xdr:colOff>809625</xdr:colOff>
      <xdr:row>26</xdr:row>
      <xdr:rowOff>152400</xdr:rowOff>
    </xdr:to>
    <xdr:pic>
      <xdr:nvPicPr>
        <xdr:cNvPr id="134" name="図 145">
          <a:extLst>
            <a:ext uri="{FF2B5EF4-FFF2-40B4-BE49-F238E27FC236}">
              <a16:creationId xmlns:a16="http://schemas.microsoft.com/office/drawing/2014/main" id="{00000000-0008-0000-0400-00008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1191875" y="3571875"/>
          <a:ext cx="1085850"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190500</xdr:colOff>
      <xdr:row>19</xdr:row>
      <xdr:rowOff>38100</xdr:rowOff>
    </xdr:from>
    <xdr:to>
      <xdr:col>13</xdr:col>
      <xdr:colOff>457200</xdr:colOff>
      <xdr:row>26</xdr:row>
      <xdr:rowOff>171450</xdr:rowOff>
    </xdr:to>
    <xdr:pic>
      <xdr:nvPicPr>
        <xdr:cNvPr id="135" name="図 146">
          <a:extLst>
            <a:ext uri="{FF2B5EF4-FFF2-40B4-BE49-F238E27FC236}">
              <a16:creationId xmlns:a16="http://schemas.microsoft.com/office/drawing/2014/main" id="{00000000-0008-0000-0400-000087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0020300" y="3590925"/>
          <a:ext cx="1085850"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11</xdr:col>
      <xdr:colOff>438150</xdr:colOff>
      <xdr:row>12</xdr:row>
      <xdr:rowOff>9525</xdr:rowOff>
    </xdr:from>
    <xdr:to>
      <xdr:col>12</xdr:col>
      <xdr:colOff>190500</xdr:colOff>
      <xdr:row>23</xdr:row>
      <xdr:rowOff>47625</xdr:rowOff>
    </xdr:to>
    <xdr:cxnSp macro="">
      <xdr:nvCxnSpPr>
        <xdr:cNvPr id="136" name="直線矢印コネクタ 168">
          <a:extLst>
            <a:ext uri="{FF2B5EF4-FFF2-40B4-BE49-F238E27FC236}">
              <a16:creationId xmlns:a16="http://schemas.microsoft.com/office/drawing/2014/main" id="{00000000-0008-0000-0400-000088000000}"/>
            </a:ext>
          </a:extLst>
        </xdr:cNvPr>
        <xdr:cNvCxnSpPr>
          <a:cxnSpLocks noChangeShapeType="1"/>
          <a:endCxn id="135" idx="2"/>
        </xdr:cNvCxnSpPr>
      </xdr:nvCxnSpPr>
      <xdr:spPr bwMode="auto">
        <a:xfrm>
          <a:off x="9448800" y="2228850"/>
          <a:ext cx="571500" cy="2095500"/>
        </a:xfrm>
        <a:prstGeom prst="straightConnector1">
          <a:avLst/>
        </a:prstGeom>
        <a:noFill/>
        <a:ln w="9525" algn="ctr">
          <a:solidFill>
            <a:srgbClr val="FF0000"/>
          </a:solidFill>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14</xdr:col>
      <xdr:colOff>285750</xdr:colOff>
      <xdr:row>8</xdr:row>
      <xdr:rowOff>19050</xdr:rowOff>
    </xdr:from>
    <xdr:to>
      <xdr:col>21</xdr:col>
      <xdr:colOff>409575</xdr:colOff>
      <xdr:row>29</xdr:row>
      <xdr:rowOff>9525</xdr:rowOff>
    </xdr:to>
    <xdr:pic>
      <xdr:nvPicPr>
        <xdr:cNvPr id="2" name="図 1">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020550" y="1771650"/>
          <a:ext cx="5991225" cy="459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24</xdr:col>
      <xdr:colOff>161925</xdr:colOff>
      <xdr:row>14</xdr:row>
      <xdr:rowOff>9525</xdr:rowOff>
    </xdr:from>
    <xdr:to>
      <xdr:col>27</xdr:col>
      <xdr:colOff>161925</xdr:colOff>
      <xdr:row>29</xdr:row>
      <xdr:rowOff>133350</xdr:rowOff>
    </xdr:to>
    <xdr:pic>
      <xdr:nvPicPr>
        <xdr:cNvPr id="3" name="図 2">
          <a:extLst>
            <a:ext uri="{FF2B5EF4-FFF2-40B4-BE49-F238E27FC236}">
              <a16:creationId xmlns:a16="http://schemas.microsoft.com/office/drawing/2014/main" id="{00000000-0008-0000-05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0278725" y="3076575"/>
          <a:ext cx="2514600" cy="340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27</xdr:col>
      <xdr:colOff>238125</xdr:colOff>
      <xdr:row>13</xdr:row>
      <xdr:rowOff>219075</xdr:rowOff>
    </xdr:from>
    <xdr:to>
      <xdr:col>30</xdr:col>
      <xdr:colOff>238125</xdr:colOff>
      <xdr:row>29</xdr:row>
      <xdr:rowOff>133350</xdr:rowOff>
    </xdr:to>
    <xdr:pic>
      <xdr:nvPicPr>
        <xdr:cNvPr id="4" name="図 3">
          <a:extLst>
            <a:ext uri="{FF2B5EF4-FFF2-40B4-BE49-F238E27FC236}">
              <a16:creationId xmlns:a16="http://schemas.microsoft.com/office/drawing/2014/main" id="{00000000-0008-0000-05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2869525" y="3067050"/>
          <a:ext cx="2514600" cy="3419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22</xdr:col>
      <xdr:colOff>95250</xdr:colOff>
      <xdr:row>13</xdr:row>
      <xdr:rowOff>190500</xdr:rowOff>
    </xdr:from>
    <xdr:to>
      <xdr:col>25</xdr:col>
      <xdr:colOff>95250</xdr:colOff>
      <xdr:row>29</xdr:row>
      <xdr:rowOff>104775</xdr:rowOff>
    </xdr:to>
    <xdr:pic>
      <xdr:nvPicPr>
        <xdr:cNvPr id="5" name="図 4">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8535650" y="3038475"/>
          <a:ext cx="2514600" cy="3419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19050</xdr:colOff>
      <xdr:row>16</xdr:row>
      <xdr:rowOff>57150</xdr:rowOff>
    </xdr:from>
    <xdr:to>
      <xdr:col>10</xdr:col>
      <xdr:colOff>19050</xdr:colOff>
      <xdr:row>27</xdr:row>
      <xdr:rowOff>200025</xdr:rowOff>
    </xdr:to>
    <xdr:pic>
      <xdr:nvPicPr>
        <xdr:cNvPr id="6" name="図 5">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048250" y="3562350"/>
          <a:ext cx="3352800" cy="2552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781050</xdr:colOff>
      <xdr:row>49</xdr:row>
      <xdr:rowOff>152400</xdr:rowOff>
    </xdr:from>
    <xdr:to>
      <xdr:col>9</xdr:col>
      <xdr:colOff>0</xdr:colOff>
      <xdr:row>65</xdr:row>
      <xdr:rowOff>57150</xdr:rowOff>
    </xdr:to>
    <xdr:pic>
      <xdr:nvPicPr>
        <xdr:cNvPr id="7" name="図 6">
          <a:extLst>
            <a:ext uri="{FF2B5EF4-FFF2-40B4-BE49-F238E27FC236}">
              <a16:creationId xmlns:a16="http://schemas.microsoft.com/office/drawing/2014/main" id="{00000000-0008-0000-05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972050" y="10887075"/>
          <a:ext cx="2514600" cy="340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28575</xdr:colOff>
      <xdr:row>49</xdr:row>
      <xdr:rowOff>152400</xdr:rowOff>
    </xdr:from>
    <xdr:to>
      <xdr:col>12</xdr:col>
      <xdr:colOff>28575</xdr:colOff>
      <xdr:row>65</xdr:row>
      <xdr:rowOff>57150</xdr:rowOff>
    </xdr:to>
    <xdr:pic>
      <xdr:nvPicPr>
        <xdr:cNvPr id="8" name="図 7">
          <a:extLst>
            <a:ext uri="{FF2B5EF4-FFF2-40B4-BE49-F238E27FC236}">
              <a16:creationId xmlns:a16="http://schemas.microsoft.com/office/drawing/2014/main" id="{00000000-0008-0000-0500-000008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72375" y="10887075"/>
          <a:ext cx="2514600" cy="340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76200</xdr:colOff>
      <xdr:row>49</xdr:row>
      <xdr:rowOff>142875</xdr:rowOff>
    </xdr:from>
    <xdr:to>
      <xdr:col>15</xdr:col>
      <xdr:colOff>76200</xdr:colOff>
      <xdr:row>65</xdr:row>
      <xdr:rowOff>57150</xdr:rowOff>
    </xdr:to>
    <xdr:pic>
      <xdr:nvPicPr>
        <xdr:cNvPr id="9" name="図 8">
          <a:extLst>
            <a:ext uri="{FF2B5EF4-FFF2-40B4-BE49-F238E27FC236}">
              <a16:creationId xmlns:a16="http://schemas.microsoft.com/office/drawing/2014/main" id="{00000000-0008-0000-0500-000009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0134600" y="10877550"/>
          <a:ext cx="2514600" cy="3419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15</xdr:col>
      <xdr:colOff>152400</xdr:colOff>
      <xdr:row>49</xdr:row>
      <xdr:rowOff>104775</xdr:rowOff>
    </xdr:from>
    <xdr:to>
      <xdr:col>18</xdr:col>
      <xdr:colOff>152400</xdr:colOff>
      <xdr:row>65</xdr:row>
      <xdr:rowOff>19050</xdr:rowOff>
    </xdr:to>
    <xdr:pic>
      <xdr:nvPicPr>
        <xdr:cNvPr id="10" name="図 9">
          <a:extLst>
            <a:ext uri="{FF2B5EF4-FFF2-40B4-BE49-F238E27FC236}">
              <a16:creationId xmlns:a16="http://schemas.microsoft.com/office/drawing/2014/main" id="{00000000-0008-0000-0500-00000A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725400" y="10839450"/>
          <a:ext cx="2514600" cy="3419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18</xdr:col>
      <xdr:colOff>180975</xdr:colOff>
      <xdr:row>49</xdr:row>
      <xdr:rowOff>104775</xdr:rowOff>
    </xdr:from>
    <xdr:to>
      <xdr:col>21</xdr:col>
      <xdr:colOff>180975</xdr:colOff>
      <xdr:row>65</xdr:row>
      <xdr:rowOff>9525</xdr:rowOff>
    </xdr:to>
    <xdr:pic>
      <xdr:nvPicPr>
        <xdr:cNvPr id="11" name="図 10">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5268575" y="10839450"/>
          <a:ext cx="2514600" cy="340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76200</xdr:colOff>
      <xdr:row>16</xdr:row>
      <xdr:rowOff>38100</xdr:rowOff>
    </xdr:from>
    <xdr:to>
      <xdr:col>14</xdr:col>
      <xdr:colOff>76200</xdr:colOff>
      <xdr:row>27</xdr:row>
      <xdr:rowOff>190500</xdr:rowOff>
    </xdr:to>
    <xdr:pic>
      <xdr:nvPicPr>
        <xdr:cNvPr id="12" name="図 11">
          <a:extLst>
            <a:ext uri="{FF2B5EF4-FFF2-40B4-BE49-F238E27FC236}">
              <a16:creationId xmlns:a16="http://schemas.microsoft.com/office/drawing/2014/main" id="{00000000-0008-0000-05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458200" y="3543300"/>
          <a:ext cx="3352800" cy="2562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781050</xdr:colOff>
      <xdr:row>33</xdr:row>
      <xdr:rowOff>200025</xdr:rowOff>
    </xdr:from>
    <xdr:to>
      <xdr:col>9</xdr:col>
      <xdr:colOff>0</xdr:colOff>
      <xdr:row>49</xdr:row>
      <xdr:rowOff>114300</xdr:rowOff>
    </xdr:to>
    <xdr:pic>
      <xdr:nvPicPr>
        <xdr:cNvPr id="13" name="図 12">
          <a:extLst>
            <a:ext uri="{FF2B5EF4-FFF2-40B4-BE49-F238E27FC236}">
              <a16:creationId xmlns:a16="http://schemas.microsoft.com/office/drawing/2014/main" id="{00000000-0008-0000-0500-00000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4972050" y="7429500"/>
          <a:ext cx="2514600" cy="3419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28575</xdr:colOff>
      <xdr:row>34</xdr:row>
      <xdr:rowOff>0</xdr:rowOff>
    </xdr:from>
    <xdr:to>
      <xdr:col>12</xdr:col>
      <xdr:colOff>28575</xdr:colOff>
      <xdr:row>49</xdr:row>
      <xdr:rowOff>133350</xdr:rowOff>
    </xdr:to>
    <xdr:pic>
      <xdr:nvPicPr>
        <xdr:cNvPr id="14" name="図 13">
          <a:extLst>
            <a:ext uri="{FF2B5EF4-FFF2-40B4-BE49-F238E27FC236}">
              <a16:creationId xmlns:a16="http://schemas.microsoft.com/office/drawing/2014/main" id="{00000000-0008-0000-0500-00000E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7572375" y="7448550"/>
          <a:ext cx="2514600" cy="3419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95250</xdr:colOff>
      <xdr:row>34</xdr:row>
      <xdr:rowOff>9525</xdr:rowOff>
    </xdr:from>
    <xdr:to>
      <xdr:col>15</xdr:col>
      <xdr:colOff>95250</xdr:colOff>
      <xdr:row>49</xdr:row>
      <xdr:rowOff>133350</xdr:rowOff>
    </xdr:to>
    <xdr:pic>
      <xdr:nvPicPr>
        <xdr:cNvPr id="15" name="図 14">
          <a:extLst>
            <a:ext uri="{FF2B5EF4-FFF2-40B4-BE49-F238E27FC236}">
              <a16:creationId xmlns:a16="http://schemas.microsoft.com/office/drawing/2014/main" id="{00000000-0008-0000-0500-00000F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0153650" y="7458075"/>
          <a:ext cx="2514600" cy="3409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15</xdr:col>
      <xdr:colOff>161925</xdr:colOff>
      <xdr:row>34</xdr:row>
      <xdr:rowOff>0</xdr:rowOff>
    </xdr:from>
    <xdr:to>
      <xdr:col>18</xdr:col>
      <xdr:colOff>161925</xdr:colOff>
      <xdr:row>49</xdr:row>
      <xdr:rowOff>133350</xdr:rowOff>
    </xdr:to>
    <xdr:pic>
      <xdr:nvPicPr>
        <xdr:cNvPr id="16" name="図 15">
          <a:extLst>
            <a:ext uri="{FF2B5EF4-FFF2-40B4-BE49-F238E27FC236}">
              <a16:creationId xmlns:a16="http://schemas.microsoft.com/office/drawing/2014/main" id="{00000000-0008-0000-0500-000010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2734925" y="7448550"/>
          <a:ext cx="2514600" cy="3419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18</xdr:col>
      <xdr:colOff>200025</xdr:colOff>
      <xdr:row>34</xdr:row>
      <xdr:rowOff>19050</xdr:rowOff>
    </xdr:from>
    <xdr:to>
      <xdr:col>21</xdr:col>
      <xdr:colOff>200025</xdr:colOff>
      <xdr:row>49</xdr:row>
      <xdr:rowOff>152400</xdr:rowOff>
    </xdr:to>
    <xdr:pic>
      <xdr:nvPicPr>
        <xdr:cNvPr id="17" name="図 16">
          <a:extLst>
            <a:ext uri="{FF2B5EF4-FFF2-40B4-BE49-F238E27FC236}">
              <a16:creationId xmlns:a16="http://schemas.microsoft.com/office/drawing/2014/main" id="{00000000-0008-0000-0500-000011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5287625" y="7467600"/>
          <a:ext cx="2514600" cy="3419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15</xdr:col>
      <xdr:colOff>695325</xdr:colOff>
      <xdr:row>68</xdr:row>
      <xdr:rowOff>104775</xdr:rowOff>
    </xdr:from>
    <xdr:to>
      <xdr:col>19</xdr:col>
      <xdr:colOff>590550</xdr:colOff>
      <xdr:row>79</xdr:row>
      <xdr:rowOff>142875</xdr:rowOff>
    </xdr:to>
    <xdr:pic>
      <xdr:nvPicPr>
        <xdr:cNvPr id="18" name="図 17">
          <a:extLst>
            <a:ext uri="{FF2B5EF4-FFF2-40B4-BE49-F238E27FC236}">
              <a16:creationId xmlns:a16="http://schemas.microsoft.com/office/drawing/2014/main" id="{00000000-0008-0000-0500-000012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3268325" y="15001875"/>
          <a:ext cx="3248025" cy="2447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809625</xdr:colOff>
      <xdr:row>68</xdr:row>
      <xdr:rowOff>85725</xdr:rowOff>
    </xdr:from>
    <xdr:to>
      <xdr:col>13</xdr:col>
      <xdr:colOff>0</xdr:colOff>
      <xdr:row>83</xdr:row>
      <xdr:rowOff>66675</xdr:rowOff>
    </xdr:to>
    <xdr:pic>
      <xdr:nvPicPr>
        <xdr:cNvPr id="19" name="図 18">
          <a:extLst>
            <a:ext uri="{FF2B5EF4-FFF2-40B4-BE49-F238E27FC236}">
              <a16:creationId xmlns:a16="http://schemas.microsoft.com/office/drawing/2014/main" id="{00000000-0008-0000-0500-000013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8353425" y="14982825"/>
          <a:ext cx="2419350" cy="3267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85725</xdr:colOff>
      <xdr:row>84</xdr:row>
      <xdr:rowOff>95250</xdr:rowOff>
    </xdr:from>
    <xdr:to>
      <xdr:col>9</xdr:col>
      <xdr:colOff>0</xdr:colOff>
      <xdr:row>99</xdr:row>
      <xdr:rowOff>76200</xdr:rowOff>
    </xdr:to>
    <xdr:pic>
      <xdr:nvPicPr>
        <xdr:cNvPr id="20" name="図 19">
          <a:extLst>
            <a:ext uri="{FF2B5EF4-FFF2-40B4-BE49-F238E27FC236}">
              <a16:creationId xmlns:a16="http://schemas.microsoft.com/office/drawing/2014/main" id="{00000000-0008-0000-0500-000014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5114925" y="18497550"/>
          <a:ext cx="2419350" cy="3267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28575</xdr:colOff>
      <xdr:row>84</xdr:row>
      <xdr:rowOff>85725</xdr:rowOff>
    </xdr:from>
    <xdr:to>
      <xdr:col>12</xdr:col>
      <xdr:colOff>0</xdr:colOff>
      <xdr:row>99</xdr:row>
      <xdr:rowOff>76200</xdr:rowOff>
    </xdr:to>
    <xdr:pic>
      <xdr:nvPicPr>
        <xdr:cNvPr id="21" name="図 20">
          <a:extLst>
            <a:ext uri="{FF2B5EF4-FFF2-40B4-BE49-F238E27FC236}">
              <a16:creationId xmlns:a16="http://schemas.microsoft.com/office/drawing/2014/main" id="{00000000-0008-0000-0500-000015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572375" y="18488025"/>
          <a:ext cx="2419350" cy="327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752475</xdr:colOff>
      <xdr:row>68</xdr:row>
      <xdr:rowOff>114300</xdr:rowOff>
    </xdr:from>
    <xdr:to>
      <xdr:col>15</xdr:col>
      <xdr:colOff>657225</xdr:colOff>
      <xdr:row>83</xdr:row>
      <xdr:rowOff>104775</xdr:rowOff>
    </xdr:to>
    <xdr:pic>
      <xdr:nvPicPr>
        <xdr:cNvPr id="22" name="図 21">
          <a:extLst>
            <a:ext uri="{FF2B5EF4-FFF2-40B4-BE49-F238E27FC236}">
              <a16:creationId xmlns:a16="http://schemas.microsoft.com/office/drawing/2014/main" id="{00000000-0008-0000-0500-000016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0810875" y="15011400"/>
          <a:ext cx="2419350" cy="3276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28575</xdr:colOff>
      <xdr:row>68</xdr:row>
      <xdr:rowOff>85725</xdr:rowOff>
    </xdr:from>
    <xdr:to>
      <xdr:col>10</xdr:col>
      <xdr:colOff>0</xdr:colOff>
      <xdr:row>79</xdr:row>
      <xdr:rowOff>123825</xdr:rowOff>
    </xdr:to>
    <xdr:pic>
      <xdr:nvPicPr>
        <xdr:cNvPr id="23" name="図 22">
          <a:extLst>
            <a:ext uri="{FF2B5EF4-FFF2-40B4-BE49-F238E27FC236}">
              <a16:creationId xmlns:a16="http://schemas.microsoft.com/office/drawing/2014/main" id="{00000000-0008-0000-0500-000017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5057775" y="14982825"/>
          <a:ext cx="3219450" cy="2447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8</xdr:col>
      <xdr:colOff>792480</xdr:colOff>
      <xdr:row>10</xdr:row>
      <xdr:rowOff>91440</xdr:rowOff>
    </xdr:from>
    <xdr:to>
      <xdr:col>14</xdr:col>
      <xdr:colOff>0</xdr:colOff>
      <xdr:row>10</xdr:row>
      <xdr:rowOff>91440</xdr:rowOff>
    </xdr:to>
    <xdr:sp macro="" textlink="">
      <xdr:nvSpPr>
        <xdr:cNvPr id="2" name="Line 1">
          <a:extLst>
            <a:ext uri="{FF2B5EF4-FFF2-40B4-BE49-F238E27FC236}">
              <a16:creationId xmlns:a16="http://schemas.microsoft.com/office/drawing/2014/main" id="{00000000-0008-0000-0600-000002000000}"/>
            </a:ext>
          </a:extLst>
        </xdr:cNvPr>
        <xdr:cNvSpPr>
          <a:spLocks noChangeShapeType="1"/>
        </xdr:cNvSpPr>
      </xdr:nvSpPr>
      <xdr:spPr bwMode="auto">
        <a:xfrm flipH="1">
          <a:off x="3640455" y="1891665"/>
          <a:ext cx="109347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11</xdr:col>
      <xdr:colOff>0</xdr:colOff>
      <xdr:row>15</xdr:row>
      <xdr:rowOff>91440</xdr:rowOff>
    </xdr:from>
    <xdr:to>
      <xdr:col>14</xdr:col>
      <xdr:colOff>0</xdr:colOff>
      <xdr:row>15</xdr:row>
      <xdr:rowOff>91440</xdr:rowOff>
    </xdr:to>
    <xdr:sp macro="" textlink="">
      <xdr:nvSpPr>
        <xdr:cNvPr id="3" name="Line 2">
          <a:extLst>
            <a:ext uri="{FF2B5EF4-FFF2-40B4-BE49-F238E27FC236}">
              <a16:creationId xmlns:a16="http://schemas.microsoft.com/office/drawing/2014/main" id="{00000000-0008-0000-0600-000003000000}"/>
            </a:ext>
          </a:extLst>
        </xdr:cNvPr>
        <xdr:cNvSpPr>
          <a:spLocks noChangeShapeType="1"/>
        </xdr:cNvSpPr>
      </xdr:nvSpPr>
      <xdr:spPr bwMode="auto">
        <a:xfrm flipH="1">
          <a:off x="3990975" y="2748915"/>
          <a:ext cx="7429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11</xdr:col>
      <xdr:colOff>0</xdr:colOff>
      <xdr:row>12</xdr:row>
      <xdr:rowOff>0</xdr:rowOff>
    </xdr:from>
    <xdr:to>
      <xdr:col>11</xdr:col>
      <xdr:colOff>0</xdr:colOff>
      <xdr:row>15</xdr:row>
      <xdr:rowOff>91440</xdr:rowOff>
    </xdr:to>
    <xdr:sp macro="" textlink="">
      <xdr:nvSpPr>
        <xdr:cNvPr id="4" name="Line 3">
          <a:extLst>
            <a:ext uri="{FF2B5EF4-FFF2-40B4-BE49-F238E27FC236}">
              <a16:creationId xmlns:a16="http://schemas.microsoft.com/office/drawing/2014/main" id="{00000000-0008-0000-0600-000004000000}"/>
            </a:ext>
          </a:extLst>
        </xdr:cNvPr>
        <xdr:cNvSpPr>
          <a:spLocks noChangeShapeType="1"/>
        </xdr:cNvSpPr>
      </xdr:nvSpPr>
      <xdr:spPr bwMode="auto">
        <a:xfrm>
          <a:off x="3990975" y="2143125"/>
          <a:ext cx="0" cy="60579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0</xdr:colOff>
      <xdr:row>12</xdr:row>
      <xdr:rowOff>0</xdr:rowOff>
    </xdr:from>
    <xdr:to>
      <xdr:col>11</xdr:col>
      <xdr:colOff>0</xdr:colOff>
      <xdr:row>12</xdr:row>
      <xdr:rowOff>0</xdr:rowOff>
    </xdr:to>
    <xdr:sp macro="" textlink="">
      <xdr:nvSpPr>
        <xdr:cNvPr id="5" name="Line 4">
          <a:extLst>
            <a:ext uri="{FF2B5EF4-FFF2-40B4-BE49-F238E27FC236}">
              <a16:creationId xmlns:a16="http://schemas.microsoft.com/office/drawing/2014/main" id="{00000000-0008-0000-0600-000005000000}"/>
            </a:ext>
          </a:extLst>
        </xdr:cNvPr>
        <xdr:cNvSpPr>
          <a:spLocks noChangeShapeType="1"/>
        </xdr:cNvSpPr>
      </xdr:nvSpPr>
      <xdr:spPr bwMode="auto">
        <a:xfrm flipH="1">
          <a:off x="3705225" y="2143125"/>
          <a:ext cx="2857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22</xdr:row>
      <xdr:rowOff>83820</xdr:rowOff>
    </xdr:from>
    <xdr:to>
      <xdr:col>8</xdr:col>
      <xdr:colOff>0</xdr:colOff>
      <xdr:row>22</xdr:row>
      <xdr:rowOff>83820</xdr:rowOff>
    </xdr:to>
    <xdr:sp macro="" textlink="">
      <xdr:nvSpPr>
        <xdr:cNvPr id="6" name="Line 5">
          <a:extLst>
            <a:ext uri="{FF2B5EF4-FFF2-40B4-BE49-F238E27FC236}">
              <a16:creationId xmlns:a16="http://schemas.microsoft.com/office/drawing/2014/main" id="{00000000-0008-0000-0600-000006000000}"/>
            </a:ext>
          </a:extLst>
        </xdr:cNvPr>
        <xdr:cNvSpPr>
          <a:spLocks noChangeShapeType="1"/>
        </xdr:cNvSpPr>
      </xdr:nvSpPr>
      <xdr:spPr bwMode="auto">
        <a:xfrm>
          <a:off x="1962150" y="3941445"/>
          <a:ext cx="8858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27</xdr:row>
      <xdr:rowOff>83820</xdr:rowOff>
    </xdr:from>
    <xdr:to>
      <xdr:col>13</xdr:col>
      <xdr:colOff>137160</xdr:colOff>
      <xdr:row>27</xdr:row>
      <xdr:rowOff>83820</xdr:rowOff>
    </xdr:to>
    <xdr:sp macro="" textlink="">
      <xdr:nvSpPr>
        <xdr:cNvPr id="7" name="Line 6">
          <a:extLst>
            <a:ext uri="{FF2B5EF4-FFF2-40B4-BE49-F238E27FC236}">
              <a16:creationId xmlns:a16="http://schemas.microsoft.com/office/drawing/2014/main" id="{00000000-0008-0000-0600-000007000000}"/>
            </a:ext>
          </a:extLst>
        </xdr:cNvPr>
        <xdr:cNvSpPr>
          <a:spLocks noChangeShapeType="1"/>
        </xdr:cNvSpPr>
      </xdr:nvSpPr>
      <xdr:spPr bwMode="auto">
        <a:xfrm>
          <a:off x="3705225" y="4798695"/>
          <a:ext cx="102298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36</xdr:row>
      <xdr:rowOff>91440</xdr:rowOff>
    </xdr:from>
    <xdr:to>
      <xdr:col>14</xdr:col>
      <xdr:colOff>15240</xdr:colOff>
      <xdr:row>36</xdr:row>
      <xdr:rowOff>91440</xdr:rowOff>
    </xdr:to>
    <xdr:sp macro="" textlink="">
      <xdr:nvSpPr>
        <xdr:cNvPr id="8" name="Line 7">
          <a:extLst>
            <a:ext uri="{FF2B5EF4-FFF2-40B4-BE49-F238E27FC236}">
              <a16:creationId xmlns:a16="http://schemas.microsoft.com/office/drawing/2014/main" id="{00000000-0008-0000-0600-000008000000}"/>
            </a:ext>
          </a:extLst>
        </xdr:cNvPr>
        <xdr:cNvSpPr>
          <a:spLocks noChangeShapeType="1"/>
        </xdr:cNvSpPr>
      </xdr:nvSpPr>
      <xdr:spPr bwMode="auto">
        <a:xfrm>
          <a:off x="3705225" y="6349365"/>
          <a:ext cx="10439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44</xdr:row>
      <xdr:rowOff>83820</xdr:rowOff>
    </xdr:from>
    <xdr:to>
      <xdr:col>13</xdr:col>
      <xdr:colOff>129540</xdr:colOff>
      <xdr:row>44</xdr:row>
      <xdr:rowOff>83820</xdr:rowOff>
    </xdr:to>
    <xdr:sp macro="" textlink="">
      <xdr:nvSpPr>
        <xdr:cNvPr id="9" name="Line 8">
          <a:extLst>
            <a:ext uri="{FF2B5EF4-FFF2-40B4-BE49-F238E27FC236}">
              <a16:creationId xmlns:a16="http://schemas.microsoft.com/office/drawing/2014/main" id="{00000000-0008-0000-0600-000009000000}"/>
            </a:ext>
          </a:extLst>
        </xdr:cNvPr>
        <xdr:cNvSpPr>
          <a:spLocks noChangeShapeType="1"/>
        </xdr:cNvSpPr>
      </xdr:nvSpPr>
      <xdr:spPr bwMode="auto">
        <a:xfrm>
          <a:off x="3705225" y="7408545"/>
          <a:ext cx="101536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54</xdr:row>
      <xdr:rowOff>91440</xdr:rowOff>
    </xdr:from>
    <xdr:to>
      <xdr:col>14</xdr:col>
      <xdr:colOff>0</xdr:colOff>
      <xdr:row>54</xdr:row>
      <xdr:rowOff>91440</xdr:rowOff>
    </xdr:to>
    <xdr:sp macro="" textlink="">
      <xdr:nvSpPr>
        <xdr:cNvPr id="10" name="Line 9">
          <a:extLst>
            <a:ext uri="{FF2B5EF4-FFF2-40B4-BE49-F238E27FC236}">
              <a16:creationId xmlns:a16="http://schemas.microsoft.com/office/drawing/2014/main" id="{00000000-0008-0000-0600-00000A000000}"/>
            </a:ext>
          </a:extLst>
        </xdr:cNvPr>
        <xdr:cNvSpPr>
          <a:spLocks noChangeShapeType="1"/>
        </xdr:cNvSpPr>
      </xdr:nvSpPr>
      <xdr:spPr bwMode="auto">
        <a:xfrm flipH="1">
          <a:off x="3705225" y="9130665"/>
          <a:ext cx="1028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xdr:col>
      <xdr:colOff>7620</xdr:colOff>
      <xdr:row>58</xdr:row>
      <xdr:rowOff>91440</xdr:rowOff>
    </xdr:from>
    <xdr:to>
      <xdr:col>8</xdr:col>
      <xdr:colOff>7620</xdr:colOff>
      <xdr:row>58</xdr:row>
      <xdr:rowOff>91440</xdr:rowOff>
    </xdr:to>
    <xdr:sp macro="" textlink="">
      <xdr:nvSpPr>
        <xdr:cNvPr id="11" name="Line 10">
          <a:extLst>
            <a:ext uri="{FF2B5EF4-FFF2-40B4-BE49-F238E27FC236}">
              <a16:creationId xmlns:a16="http://schemas.microsoft.com/office/drawing/2014/main" id="{00000000-0008-0000-0600-00000B000000}"/>
            </a:ext>
          </a:extLst>
        </xdr:cNvPr>
        <xdr:cNvSpPr>
          <a:spLocks noChangeShapeType="1"/>
        </xdr:cNvSpPr>
      </xdr:nvSpPr>
      <xdr:spPr bwMode="auto">
        <a:xfrm>
          <a:off x="988695" y="9816465"/>
          <a:ext cx="18669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62</xdr:row>
      <xdr:rowOff>83820</xdr:rowOff>
    </xdr:from>
    <xdr:to>
      <xdr:col>14</xdr:col>
      <xdr:colOff>15240</xdr:colOff>
      <xdr:row>62</xdr:row>
      <xdr:rowOff>83820</xdr:rowOff>
    </xdr:to>
    <xdr:sp macro="" textlink="">
      <xdr:nvSpPr>
        <xdr:cNvPr id="12" name="Line 11">
          <a:extLst>
            <a:ext uri="{FF2B5EF4-FFF2-40B4-BE49-F238E27FC236}">
              <a16:creationId xmlns:a16="http://schemas.microsoft.com/office/drawing/2014/main" id="{00000000-0008-0000-0600-00000C000000}"/>
            </a:ext>
          </a:extLst>
        </xdr:cNvPr>
        <xdr:cNvSpPr>
          <a:spLocks noChangeShapeType="1"/>
        </xdr:cNvSpPr>
      </xdr:nvSpPr>
      <xdr:spPr bwMode="auto">
        <a:xfrm>
          <a:off x="3705225" y="10494645"/>
          <a:ext cx="10439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71</xdr:row>
      <xdr:rowOff>91440</xdr:rowOff>
    </xdr:from>
    <xdr:to>
      <xdr:col>14</xdr:col>
      <xdr:colOff>15240</xdr:colOff>
      <xdr:row>71</xdr:row>
      <xdr:rowOff>91440</xdr:rowOff>
    </xdr:to>
    <xdr:sp macro="" textlink="">
      <xdr:nvSpPr>
        <xdr:cNvPr id="13" name="Line 12">
          <a:extLst>
            <a:ext uri="{FF2B5EF4-FFF2-40B4-BE49-F238E27FC236}">
              <a16:creationId xmlns:a16="http://schemas.microsoft.com/office/drawing/2014/main" id="{00000000-0008-0000-0600-00000D000000}"/>
            </a:ext>
          </a:extLst>
        </xdr:cNvPr>
        <xdr:cNvSpPr>
          <a:spLocks noChangeShapeType="1"/>
        </xdr:cNvSpPr>
      </xdr:nvSpPr>
      <xdr:spPr bwMode="auto">
        <a:xfrm>
          <a:off x="3705225" y="12045315"/>
          <a:ext cx="10439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89</xdr:row>
      <xdr:rowOff>91440</xdr:rowOff>
    </xdr:from>
    <xdr:to>
      <xdr:col>13</xdr:col>
      <xdr:colOff>137160</xdr:colOff>
      <xdr:row>89</xdr:row>
      <xdr:rowOff>91440</xdr:rowOff>
    </xdr:to>
    <xdr:sp macro="" textlink="">
      <xdr:nvSpPr>
        <xdr:cNvPr id="14" name="Line 13">
          <a:extLst>
            <a:ext uri="{FF2B5EF4-FFF2-40B4-BE49-F238E27FC236}">
              <a16:creationId xmlns:a16="http://schemas.microsoft.com/office/drawing/2014/main" id="{00000000-0008-0000-0600-00000E000000}"/>
            </a:ext>
          </a:extLst>
        </xdr:cNvPr>
        <xdr:cNvSpPr>
          <a:spLocks noChangeShapeType="1"/>
        </xdr:cNvSpPr>
      </xdr:nvSpPr>
      <xdr:spPr bwMode="auto">
        <a:xfrm>
          <a:off x="3705225" y="15131415"/>
          <a:ext cx="102298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99</xdr:row>
      <xdr:rowOff>91440</xdr:rowOff>
    </xdr:from>
    <xdr:to>
      <xdr:col>14</xdr:col>
      <xdr:colOff>0</xdr:colOff>
      <xdr:row>99</xdr:row>
      <xdr:rowOff>91440</xdr:rowOff>
    </xdr:to>
    <xdr:sp macro="" textlink="">
      <xdr:nvSpPr>
        <xdr:cNvPr id="15" name="Line 14">
          <a:extLst>
            <a:ext uri="{FF2B5EF4-FFF2-40B4-BE49-F238E27FC236}">
              <a16:creationId xmlns:a16="http://schemas.microsoft.com/office/drawing/2014/main" id="{00000000-0008-0000-0600-00000F000000}"/>
            </a:ext>
          </a:extLst>
        </xdr:cNvPr>
        <xdr:cNvSpPr>
          <a:spLocks noChangeShapeType="1"/>
        </xdr:cNvSpPr>
      </xdr:nvSpPr>
      <xdr:spPr bwMode="auto">
        <a:xfrm>
          <a:off x="3705225" y="16388715"/>
          <a:ext cx="1028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104</xdr:row>
      <xdr:rowOff>91440</xdr:rowOff>
    </xdr:from>
    <xdr:to>
      <xdr:col>8</xdr:col>
      <xdr:colOff>0</xdr:colOff>
      <xdr:row>104</xdr:row>
      <xdr:rowOff>91440</xdr:rowOff>
    </xdr:to>
    <xdr:sp macro="" textlink="">
      <xdr:nvSpPr>
        <xdr:cNvPr id="16" name="Line 15">
          <a:extLst>
            <a:ext uri="{FF2B5EF4-FFF2-40B4-BE49-F238E27FC236}">
              <a16:creationId xmlns:a16="http://schemas.microsoft.com/office/drawing/2014/main" id="{00000000-0008-0000-0600-000010000000}"/>
            </a:ext>
          </a:extLst>
        </xdr:cNvPr>
        <xdr:cNvSpPr>
          <a:spLocks noChangeShapeType="1"/>
        </xdr:cNvSpPr>
      </xdr:nvSpPr>
      <xdr:spPr bwMode="auto">
        <a:xfrm>
          <a:off x="1962150" y="17093565"/>
          <a:ext cx="8858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104</xdr:row>
      <xdr:rowOff>83820</xdr:rowOff>
    </xdr:from>
    <xdr:to>
      <xdr:col>14</xdr:col>
      <xdr:colOff>15240</xdr:colOff>
      <xdr:row>104</xdr:row>
      <xdr:rowOff>83820</xdr:rowOff>
    </xdr:to>
    <xdr:sp macro="" textlink="">
      <xdr:nvSpPr>
        <xdr:cNvPr id="17" name="Line 16">
          <a:extLst>
            <a:ext uri="{FF2B5EF4-FFF2-40B4-BE49-F238E27FC236}">
              <a16:creationId xmlns:a16="http://schemas.microsoft.com/office/drawing/2014/main" id="{00000000-0008-0000-0600-000011000000}"/>
            </a:ext>
          </a:extLst>
        </xdr:cNvPr>
        <xdr:cNvSpPr>
          <a:spLocks noChangeShapeType="1"/>
        </xdr:cNvSpPr>
      </xdr:nvSpPr>
      <xdr:spPr bwMode="auto">
        <a:xfrm>
          <a:off x="3705225" y="17085945"/>
          <a:ext cx="10439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111</xdr:row>
      <xdr:rowOff>91440</xdr:rowOff>
    </xdr:from>
    <xdr:to>
      <xdr:col>8</xdr:col>
      <xdr:colOff>0</xdr:colOff>
      <xdr:row>111</xdr:row>
      <xdr:rowOff>91440</xdr:rowOff>
    </xdr:to>
    <xdr:sp macro="" textlink="">
      <xdr:nvSpPr>
        <xdr:cNvPr id="18" name="Line 17">
          <a:extLst>
            <a:ext uri="{FF2B5EF4-FFF2-40B4-BE49-F238E27FC236}">
              <a16:creationId xmlns:a16="http://schemas.microsoft.com/office/drawing/2014/main" id="{00000000-0008-0000-0600-000012000000}"/>
            </a:ext>
          </a:extLst>
        </xdr:cNvPr>
        <xdr:cNvSpPr>
          <a:spLocks noChangeShapeType="1"/>
        </xdr:cNvSpPr>
      </xdr:nvSpPr>
      <xdr:spPr bwMode="auto">
        <a:xfrm>
          <a:off x="1962150" y="18141315"/>
          <a:ext cx="8858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115</xdr:row>
      <xdr:rowOff>83820</xdr:rowOff>
    </xdr:from>
    <xdr:to>
      <xdr:col>14</xdr:col>
      <xdr:colOff>0</xdr:colOff>
      <xdr:row>115</xdr:row>
      <xdr:rowOff>83820</xdr:rowOff>
    </xdr:to>
    <xdr:sp macro="" textlink="">
      <xdr:nvSpPr>
        <xdr:cNvPr id="19" name="Line 18">
          <a:extLst>
            <a:ext uri="{FF2B5EF4-FFF2-40B4-BE49-F238E27FC236}">
              <a16:creationId xmlns:a16="http://schemas.microsoft.com/office/drawing/2014/main" id="{00000000-0008-0000-0600-000013000000}"/>
            </a:ext>
          </a:extLst>
        </xdr:cNvPr>
        <xdr:cNvSpPr>
          <a:spLocks noChangeShapeType="1"/>
        </xdr:cNvSpPr>
      </xdr:nvSpPr>
      <xdr:spPr bwMode="auto">
        <a:xfrm>
          <a:off x="3705225" y="18743295"/>
          <a:ext cx="1028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13</xdr:row>
      <xdr:rowOff>0</xdr:rowOff>
    </xdr:from>
    <xdr:to>
      <xdr:col>8</xdr:col>
      <xdr:colOff>381000</xdr:colOff>
      <xdr:row>14</xdr:row>
      <xdr:rowOff>15240</xdr:rowOff>
    </xdr:to>
    <xdr:sp macro="" textlink="">
      <xdr:nvSpPr>
        <xdr:cNvPr id="20" name="Line 19">
          <a:extLst>
            <a:ext uri="{FF2B5EF4-FFF2-40B4-BE49-F238E27FC236}">
              <a16:creationId xmlns:a16="http://schemas.microsoft.com/office/drawing/2014/main" id="{00000000-0008-0000-0600-000014000000}"/>
            </a:ext>
          </a:extLst>
        </xdr:cNvPr>
        <xdr:cNvSpPr>
          <a:spLocks noChangeShapeType="1"/>
        </xdr:cNvSpPr>
      </xdr:nvSpPr>
      <xdr:spPr bwMode="auto">
        <a:xfrm>
          <a:off x="3228975" y="2314575"/>
          <a:ext cx="0" cy="18669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24</xdr:row>
      <xdr:rowOff>0</xdr:rowOff>
    </xdr:from>
    <xdr:to>
      <xdr:col>8</xdr:col>
      <xdr:colOff>381000</xdr:colOff>
      <xdr:row>25</xdr:row>
      <xdr:rowOff>7620</xdr:rowOff>
    </xdr:to>
    <xdr:sp macro="" textlink="">
      <xdr:nvSpPr>
        <xdr:cNvPr id="21" name="Line 20">
          <a:extLst>
            <a:ext uri="{FF2B5EF4-FFF2-40B4-BE49-F238E27FC236}">
              <a16:creationId xmlns:a16="http://schemas.microsoft.com/office/drawing/2014/main" id="{00000000-0008-0000-0600-000015000000}"/>
            </a:ext>
          </a:extLst>
        </xdr:cNvPr>
        <xdr:cNvSpPr>
          <a:spLocks noChangeShapeType="1"/>
        </xdr:cNvSpPr>
      </xdr:nvSpPr>
      <xdr:spPr bwMode="auto">
        <a:xfrm>
          <a:off x="3228975" y="4200525"/>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37</xdr:row>
      <xdr:rowOff>0</xdr:rowOff>
    </xdr:from>
    <xdr:to>
      <xdr:col>8</xdr:col>
      <xdr:colOff>381000</xdr:colOff>
      <xdr:row>43</xdr:row>
      <xdr:rowOff>0</xdr:rowOff>
    </xdr:to>
    <xdr:sp macro="" textlink="">
      <xdr:nvSpPr>
        <xdr:cNvPr id="22" name="Line 21">
          <a:extLst>
            <a:ext uri="{FF2B5EF4-FFF2-40B4-BE49-F238E27FC236}">
              <a16:creationId xmlns:a16="http://schemas.microsoft.com/office/drawing/2014/main" id="{00000000-0008-0000-0600-000016000000}"/>
            </a:ext>
          </a:extLst>
        </xdr:cNvPr>
        <xdr:cNvSpPr>
          <a:spLocks noChangeShapeType="1"/>
        </xdr:cNvSpPr>
      </xdr:nvSpPr>
      <xdr:spPr bwMode="auto">
        <a:xfrm>
          <a:off x="3228975" y="6429375"/>
          <a:ext cx="0" cy="723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45</xdr:row>
      <xdr:rowOff>0</xdr:rowOff>
    </xdr:from>
    <xdr:to>
      <xdr:col>8</xdr:col>
      <xdr:colOff>381000</xdr:colOff>
      <xdr:row>46</xdr:row>
      <xdr:rowOff>0</xdr:rowOff>
    </xdr:to>
    <xdr:sp macro="" textlink="">
      <xdr:nvSpPr>
        <xdr:cNvPr id="23" name="Line 22">
          <a:extLst>
            <a:ext uri="{FF2B5EF4-FFF2-40B4-BE49-F238E27FC236}">
              <a16:creationId xmlns:a16="http://schemas.microsoft.com/office/drawing/2014/main" id="{00000000-0008-0000-0600-000017000000}"/>
            </a:ext>
          </a:extLst>
        </xdr:cNvPr>
        <xdr:cNvSpPr>
          <a:spLocks noChangeShapeType="1"/>
        </xdr:cNvSpPr>
      </xdr:nvSpPr>
      <xdr:spPr bwMode="auto">
        <a:xfrm>
          <a:off x="3228975" y="7496175"/>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52</xdr:row>
      <xdr:rowOff>0</xdr:rowOff>
    </xdr:from>
    <xdr:to>
      <xdr:col>8</xdr:col>
      <xdr:colOff>381000</xdr:colOff>
      <xdr:row>53</xdr:row>
      <xdr:rowOff>0</xdr:rowOff>
    </xdr:to>
    <xdr:sp macro="" textlink="">
      <xdr:nvSpPr>
        <xdr:cNvPr id="24" name="Line 23">
          <a:extLst>
            <a:ext uri="{FF2B5EF4-FFF2-40B4-BE49-F238E27FC236}">
              <a16:creationId xmlns:a16="http://schemas.microsoft.com/office/drawing/2014/main" id="{00000000-0008-0000-0600-000018000000}"/>
            </a:ext>
          </a:extLst>
        </xdr:cNvPr>
        <xdr:cNvSpPr>
          <a:spLocks noChangeShapeType="1"/>
        </xdr:cNvSpPr>
      </xdr:nvSpPr>
      <xdr:spPr bwMode="auto">
        <a:xfrm>
          <a:off x="3228975" y="8696325"/>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55</xdr:row>
      <xdr:rowOff>0</xdr:rowOff>
    </xdr:from>
    <xdr:to>
      <xdr:col>8</xdr:col>
      <xdr:colOff>381000</xdr:colOff>
      <xdr:row>57</xdr:row>
      <xdr:rowOff>0</xdr:rowOff>
    </xdr:to>
    <xdr:sp macro="" textlink="">
      <xdr:nvSpPr>
        <xdr:cNvPr id="25" name="Line 24">
          <a:extLst>
            <a:ext uri="{FF2B5EF4-FFF2-40B4-BE49-F238E27FC236}">
              <a16:creationId xmlns:a16="http://schemas.microsoft.com/office/drawing/2014/main" id="{00000000-0008-0000-0600-000019000000}"/>
            </a:ext>
          </a:extLst>
        </xdr:cNvPr>
        <xdr:cNvSpPr>
          <a:spLocks noChangeShapeType="1"/>
        </xdr:cNvSpPr>
      </xdr:nvSpPr>
      <xdr:spPr bwMode="auto">
        <a:xfrm>
          <a:off x="3228975" y="921067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72</xdr:row>
      <xdr:rowOff>15240</xdr:rowOff>
    </xdr:from>
    <xdr:to>
      <xdr:col>8</xdr:col>
      <xdr:colOff>381000</xdr:colOff>
      <xdr:row>75</xdr:row>
      <xdr:rowOff>0</xdr:rowOff>
    </xdr:to>
    <xdr:sp macro="" textlink="">
      <xdr:nvSpPr>
        <xdr:cNvPr id="26" name="Line 25">
          <a:extLst>
            <a:ext uri="{FF2B5EF4-FFF2-40B4-BE49-F238E27FC236}">
              <a16:creationId xmlns:a16="http://schemas.microsoft.com/office/drawing/2014/main" id="{00000000-0008-0000-0600-00001A000000}"/>
            </a:ext>
          </a:extLst>
        </xdr:cNvPr>
        <xdr:cNvSpPr>
          <a:spLocks noChangeShapeType="1"/>
        </xdr:cNvSpPr>
      </xdr:nvSpPr>
      <xdr:spPr bwMode="auto">
        <a:xfrm>
          <a:off x="3228975" y="12140565"/>
          <a:ext cx="0" cy="49911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373380</xdr:colOff>
      <xdr:row>81</xdr:row>
      <xdr:rowOff>0</xdr:rowOff>
    </xdr:from>
    <xdr:to>
      <xdr:col>8</xdr:col>
      <xdr:colOff>373380</xdr:colOff>
      <xdr:row>84</xdr:row>
      <xdr:rowOff>15240</xdr:rowOff>
    </xdr:to>
    <xdr:sp macro="" textlink="">
      <xdr:nvSpPr>
        <xdr:cNvPr id="27" name="Line 26">
          <a:extLst>
            <a:ext uri="{FF2B5EF4-FFF2-40B4-BE49-F238E27FC236}">
              <a16:creationId xmlns:a16="http://schemas.microsoft.com/office/drawing/2014/main" id="{00000000-0008-0000-0600-00001B000000}"/>
            </a:ext>
          </a:extLst>
        </xdr:cNvPr>
        <xdr:cNvSpPr>
          <a:spLocks noChangeShapeType="1"/>
        </xdr:cNvSpPr>
      </xdr:nvSpPr>
      <xdr:spPr bwMode="auto">
        <a:xfrm>
          <a:off x="3221355" y="13668375"/>
          <a:ext cx="0" cy="52959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373380</xdr:colOff>
      <xdr:row>90</xdr:row>
      <xdr:rowOff>15240</xdr:rowOff>
    </xdr:from>
    <xdr:to>
      <xdr:col>8</xdr:col>
      <xdr:colOff>373380</xdr:colOff>
      <xdr:row>98</xdr:row>
      <xdr:rowOff>0</xdr:rowOff>
    </xdr:to>
    <xdr:sp macro="" textlink="">
      <xdr:nvSpPr>
        <xdr:cNvPr id="28" name="Line 27">
          <a:extLst>
            <a:ext uri="{FF2B5EF4-FFF2-40B4-BE49-F238E27FC236}">
              <a16:creationId xmlns:a16="http://schemas.microsoft.com/office/drawing/2014/main" id="{00000000-0008-0000-0600-00001C000000}"/>
            </a:ext>
          </a:extLst>
        </xdr:cNvPr>
        <xdr:cNvSpPr>
          <a:spLocks noChangeShapeType="1"/>
        </xdr:cNvSpPr>
      </xdr:nvSpPr>
      <xdr:spPr bwMode="auto">
        <a:xfrm>
          <a:off x="3221355" y="15226665"/>
          <a:ext cx="0" cy="8991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100</xdr:row>
      <xdr:rowOff>0</xdr:rowOff>
    </xdr:from>
    <xdr:to>
      <xdr:col>8</xdr:col>
      <xdr:colOff>381000</xdr:colOff>
      <xdr:row>103</xdr:row>
      <xdr:rowOff>0</xdr:rowOff>
    </xdr:to>
    <xdr:sp macro="" textlink="">
      <xdr:nvSpPr>
        <xdr:cNvPr id="29" name="Line 28">
          <a:extLst>
            <a:ext uri="{FF2B5EF4-FFF2-40B4-BE49-F238E27FC236}">
              <a16:creationId xmlns:a16="http://schemas.microsoft.com/office/drawing/2014/main" id="{00000000-0008-0000-0600-00001D000000}"/>
            </a:ext>
          </a:extLst>
        </xdr:cNvPr>
        <xdr:cNvSpPr>
          <a:spLocks noChangeShapeType="1"/>
        </xdr:cNvSpPr>
      </xdr:nvSpPr>
      <xdr:spPr bwMode="auto">
        <a:xfrm>
          <a:off x="3228975" y="16468725"/>
          <a:ext cx="0" cy="3619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105</xdr:row>
      <xdr:rowOff>0</xdr:rowOff>
    </xdr:from>
    <xdr:to>
      <xdr:col>8</xdr:col>
      <xdr:colOff>381000</xdr:colOff>
      <xdr:row>110</xdr:row>
      <xdr:rowOff>0</xdr:rowOff>
    </xdr:to>
    <xdr:sp macro="" textlink="">
      <xdr:nvSpPr>
        <xdr:cNvPr id="30" name="Line 29">
          <a:extLst>
            <a:ext uri="{FF2B5EF4-FFF2-40B4-BE49-F238E27FC236}">
              <a16:creationId xmlns:a16="http://schemas.microsoft.com/office/drawing/2014/main" id="{00000000-0008-0000-0600-00001E000000}"/>
            </a:ext>
          </a:extLst>
        </xdr:cNvPr>
        <xdr:cNvSpPr>
          <a:spLocks noChangeShapeType="1"/>
        </xdr:cNvSpPr>
      </xdr:nvSpPr>
      <xdr:spPr bwMode="auto">
        <a:xfrm>
          <a:off x="3228975" y="17173575"/>
          <a:ext cx="0" cy="7048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112</xdr:row>
      <xdr:rowOff>0</xdr:rowOff>
    </xdr:from>
    <xdr:to>
      <xdr:col>8</xdr:col>
      <xdr:colOff>381000</xdr:colOff>
      <xdr:row>115</xdr:row>
      <xdr:rowOff>0</xdr:rowOff>
    </xdr:to>
    <xdr:sp macro="" textlink="">
      <xdr:nvSpPr>
        <xdr:cNvPr id="31" name="Line 30">
          <a:extLst>
            <a:ext uri="{FF2B5EF4-FFF2-40B4-BE49-F238E27FC236}">
              <a16:creationId xmlns:a16="http://schemas.microsoft.com/office/drawing/2014/main" id="{00000000-0008-0000-0600-00001F000000}"/>
            </a:ext>
          </a:extLst>
        </xdr:cNvPr>
        <xdr:cNvSpPr>
          <a:spLocks noChangeShapeType="1"/>
        </xdr:cNvSpPr>
      </xdr:nvSpPr>
      <xdr:spPr bwMode="auto">
        <a:xfrm>
          <a:off x="3228975" y="18221325"/>
          <a:ext cx="0" cy="4381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117</xdr:row>
      <xdr:rowOff>0</xdr:rowOff>
    </xdr:from>
    <xdr:to>
      <xdr:col>8</xdr:col>
      <xdr:colOff>381000</xdr:colOff>
      <xdr:row>119</xdr:row>
      <xdr:rowOff>15240</xdr:rowOff>
    </xdr:to>
    <xdr:sp macro="" textlink="">
      <xdr:nvSpPr>
        <xdr:cNvPr id="32" name="Line 31">
          <a:extLst>
            <a:ext uri="{FF2B5EF4-FFF2-40B4-BE49-F238E27FC236}">
              <a16:creationId xmlns:a16="http://schemas.microsoft.com/office/drawing/2014/main" id="{00000000-0008-0000-0600-000020000000}"/>
            </a:ext>
          </a:extLst>
        </xdr:cNvPr>
        <xdr:cNvSpPr>
          <a:spLocks noChangeShapeType="1"/>
        </xdr:cNvSpPr>
      </xdr:nvSpPr>
      <xdr:spPr bwMode="auto">
        <a:xfrm>
          <a:off x="3228975" y="19002375"/>
          <a:ext cx="0" cy="2819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0</xdr:colOff>
      <xdr:row>44</xdr:row>
      <xdr:rowOff>83820</xdr:rowOff>
    </xdr:from>
    <xdr:to>
      <xdr:col>19</xdr:col>
      <xdr:colOff>0</xdr:colOff>
      <xdr:row>44</xdr:row>
      <xdr:rowOff>83820</xdr:rowOff>
    </xdr:to>
    <xdr:sp macro="" textlink="">
      <xdr:nvSpPr>
        <xdr:cNvPr id="33" name="Line 32">
          <a:extLst>
            <a:ext uri="{FF2B5EF4-FFF2-40B4-BE49-F238E27FC236}">
              <a16:creationId xmlns:a16="http://schemas.microsoft.com/office/drawing/2014/main" id="{00000000-0008-0000-0600-000021000000}"/>
            </a:ext>
          </a:extLst>
        </xdr:cNvPr>
        <xdr:cNvSpPr>
          <a:spLocks noChangeShapeType="1"/>
        </xdr:cNvSpPr>
      </xdr:nvSpPr>
      <xdr:spPr bwMode="auto">
        <a:xfrm>
          <a:off x="5572125" y="7408545"/>
          <a:ext cx="12573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15</xdr:row>
      <xdr:rowOff>91440</xdr:rowOff>
    </xdr:from>
    <xdr:to>
      <xdr:col>19</xdr:col>
      <xdr:colOff>0</xdr:colOff>
      <xdr:row>44</xdr:row>
      <xdr:rowOff>76200</xdr:rowOff>
    </xdr:to>
    <xdr:sp macro="" textlink="">
      <xdr:nvSpPr>
        <xdr:cNvPr id="34" name="Line 33">
          <a:extLst>
            <a:ext uri="{FF2B5EF4-FFF2-40B4-BE49-F238E27FC236}">
              <a16:creationId xmlns:a16="http://schemas.microsoft.com/office/drawing/2014/main" id="{00000000-0008-0000-0600-000022000000}"/>
            </a:ext>
          </a:extLst>
        </xdr:cNvPr>
        <xdr:cNvSpPr>
          <a:spLocks noChangeShapeType="1"/>
        </xdr:cNvSpPr>
      </xdr:nvSpPr>
      <xdr:spPr bwMode="auto">
        <a:xfrm flipV="1">
          <a:off x="6829425" y="2748915"/>
          <a:ext cx="0" cy="465201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15</xdr:col>
      <xdr:colOff>0</xdr:colOff>
      <xdr:row>15</xdr:row>
      <xdr:rowOff>83820</xdr:rowOff>
    </xdr:from>
    <xdr:to>
      <xdr:col>19</xdr:col>
      <xdr:colOff>0</xdr:colOff>
      <xdr:row>15</xdr:row>
      <xdr:rowOff>83820</xdr:rowOff>
    </xdr:to>
    <xdr:sp macro="" textlink="">
      <xdr:nvSpPr>
        <xdr:cNvPr id="35" name="Line 34">
          <a:extLst>
            <a:ext uri="{FF2B5EF4-FFF2-40B4-BE49-F238E27FC236}">
              <a16:creationId xmlns:a16="http://schemas.microsoft.com/office/drawing/2014/main" id="{00000000-0008-0000-0600-000023000000}"/>
            </a:ext>
          </a:extLst>
        </xdr:cNvPr>
        <xdr:cNvSpPr>
          <a:spLocks noChangeShapeType="1"/>
        </xdr:cNvSpPr>
      </xdr:nvSpPr>
      <xdr:spPr bwMode="auto">
        <a:xfrm flipH="1">
          <a:off x="5572125" y="2741295"/>
          <a:ext cx="12573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0</xdr:colOff>
      <xdr:row>99</xdr:row>
      <xdr:rowOff>106680</xdr:rowOff>
    </xdr:from>
    <xdr:to>
      <xdr:col>18</xdr:col>
      <xdr:colOff>137160</xdr:colOff>
      <xdr:row>99</xdr:row>
      <xdr:rowOff>106680</xdr:rowOff>
    </xdr:to>
    <xdr:sp macro="" textlink="">
      <xdr:nvSpPr>
        <xdr:cNvPr id="36" name="Line 35">
          <a:extLst>
            <a:ext uri="{FF2B5EF4-FFF2-40B4-BE49-F238E27FC236}">
              <a16:creationId xmlns:a16="http://schemas.microsoft.com/office/drawing/2014/main" id="{00000000-0008-0000-0600-000024000000}"/>
            </a:ext>
          </a:extLst>
        </xdr:cNvPr>
        <xdr:cNvSpPr>
          <a:spLocks noChangeShapeType="1"/>
        </xdr:cNvSpPr>
      </xdr:nvSpPr>
      <xdr:spPr bwMode="auto">
        <a:xfrm>
          <a:off x="5572125" y="16403955"/>
          <a:ext cx="126111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15</xdr:col>
      <xdr:colOff>0</xdr:colOff>
      <xdr:row>54</xdr:row>
      <xdr:rowOff>91440</xdr:rowOff>
    </xdr:from>
    <xdr:to>
      <xdr:col>19</xdr:col>
      <xdr:colOff>0</xdr:colOff>
      <xdr:row>54</xdr:row>
      <xdr:rowOff>91440</xdr:rowOff>
    </xdr:to>
    <xdr:sp macro="" textlink="">
      <xdr:nvSpPr>
        <xdr:cNvPr id="37" name="Line 36">
          <a:extLst>
            <a:ext uri="{FF2B5EF4-FFF2-40B4-BE49-F238E27FC236}">
              <a16:creationId xmlns:a16="http://schemas.microsoft.com/office/drawing/2014/main" id="{00000000-0008-0000-0600-000025000000}"/>
            </a:ext>
          </a:extLst>
        </xdr:cNvPr>
        <xdr:cNvSpPr>
          <a:spLocks noChangeShapeType="1"/>
        </xdr:cNvSpPr>
      </xdr:nvSpPr>
      <xdr:spPr bwMode="auto">
        <a:xfrm flipH="1">
          <a:off x="5572125" y="9130665"/>
          <a:ext cx="12573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29</xdr:row>
      <xdr:rowOff>0</xdr:rowOff>
    </xdr:from>
    <xdr:to>
      <xdr:col>18</xdr:col>
      <xdr:colOff>0</xdr:colOff>
      <xdr:row>29</xdr:row>
      <xdr:rowOff>0</xdr:rowOff>
    </xdr:to>
    <xdr:sp macro="" textlink="">
      <xdr:nvSpPr>
        <xdr:cNvPr id="38" name="Line 37">
          <a:extLst>
            <a:ext uri="{FF2B5EF4-FFF2-40B4-BE49-F238E27FC236}">
              <a16:creationId xmlns:a16="http://schemas.microsoft.com/office/drawing/2014/main" id="{00000000-0008-0000-0600-000026000000}"/>
            </a:ext>
          </a:extLst>
        </xdr:cNvPr>
        <xdr:cNvSpPr>
          <a:spLocks noChangeShapeType="1"/>
        </xdr:cNvSpPr>
      </xdr:nvSpPr>
      <xdr:spPr bwMode="auto">
        <a:xfrm flipH="1">
          <a:off x="5715000" y="5057775"/>
          <a:ext cx="9810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20</xdr:col>
      <xdr:colOff>0</xdr:colOff>
      <xdr:row>29</xdr:row>
      <xdr:rowOff>0</xdr:rowOff>
    </xdr:from>
    <xdr:to>
      <xdr:col>21</xdr:col>
      <xdr:colOff>0</xdr:colOff>
      <xdr:row>29</xdr:row>
      <xdr:rowOff>0</xdr:rowOff>
    </xdr:to>
    <xdr:sp macro="" textlink="">
      <xdr:nvSpPr>
        <xdr:cNvPr id="39" name="Line 38">
          <a:extLst>
            <a:ext uri="{FF2B5EF4-FFF2-40B4-BE49-F238E27FC236}">
              <a16:creationId xmlns:a16="http://schemas.microsoft.com/office/drawing/2014/main" id="{00000000-0008-0000-0600-000027000000}"/>
            </a:ext>
          </a:extLst>
        </xdr:cNvPr>
        <xdr:cNvSpPr>
          <a:spLocks noChangeShapeType="1"/>
        </xdr:cNvSpPr>
      </xdr:nvSpPr>
      <xdr:spPr bwMode="auto">
        <a:xfrm>
          <a:off x="6972300" y="5057775"/>
          <a:ext cx="1428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11</xdr:row>
      <xdr:rowOff>0</xdr:rowOff>
    </xdr:from>
    <xdr:to>
      <xdr:col>22</xdr:col>
      <xdr:colOff>0</xdr:colOff>
      <xdr:row>27</xdr:row>
      <xdr:rowOff>160020</xdr:rowOff>
    </xdr:to>
    <xdr:sp macro="" textlink="">
      <xdr:nvSpPr>
        <xdr:cNvPr id="40" name="Line 39">
          <a:extLst>
            <a:ext uri="{FF2B5EF4-FFF2-40B4-BE49-F238E27FC236}">
              <a16:creationId xmlns:a16="http://schemas.microsoft.com/office/drawing/2014/main" id="{00000000-0008-0000-0600-000028000000}"/>
            </a:ext>
          </a:extLst>
        </xdr:cNvPr>
        <xdr:cNvSpPr>
          <a:spLocks noChangeShapeType="1"/>
        </xdr:cNvSpPr>
      </xdr:nvSpPr>
      <xdr:spPr bwMode="auto">
        <a:xfrm flipV="1">
          <a:off x="7458075" y="1971675"/>
          <a:ext cx="0" cy="29032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16</xdr:col>
      <xdr:colOff>0</xdr:colOff>
      <xdr:row>11</xdr:row>
      <xdr:rowOff>0</xdr:rowOff>
    </xdr:from>
    <xdr:to>
      <xdr:col>22</xdr:col>
      <xdr:colOff>0</xdr:colOff>
      <xdr:row>11</xdr:row>
      <xdr:rowOff>0</xdr:rowOff>
    </xdr:to>
    <xdr:sp macro="" textlink="">
      <xdr:nvSpPr>
        <xdr:cNvPr id="41" name="Line 40">
          <a:extLst>
            <a:ext uri="{FF2B5EF4-FFF2-40B4-BE49-F238E27FC236}">
              <a16:creationId xmlns:a16="http://schemas.microsoft.com/office/drawing/2014/main" id="{00000000-0008-0000-0600-000029000000}"/>
            </a:ext>
          </a:extLst>
        </xdr:cNvPr>
        <xdr:cNvSpPr>
          <a:spLocks noChangeShapeType="1"/>
        </xdr:cNvSpPr>
      </xdr:nvSpPr>
      <xdr:spPr bwMode="auto">
        <a:xfrm flipH="1">
          <a:off x="5715000" y="1971675"/>
          <a:ext cx="17430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64</xdr:row>
      <xdr:rowOff>0</xdr:rowOff>
    </xdr:from>
    <xdr:to>
      <xdr:col>21</xdr:col>
      <xdr:colOff>0</xdr:colOff>
      <xdr:row>64</xdr:row>
      <xdr:rowOff>0</xdr:rowOff>
    </xdr:to>
    <xdr:sp macro="" textlink="">
      <xdr:nvSpPr>
        <xdr:cNvPr id="42" name="Line 41">
          <a:extLst>
            <a:ext uri="{FF2B5EF4-FFF2-40B4-BE49-F238E27FC236}">
              <a16:creationId xmlns:a16="http://schemas.microsoft.com/office/drawing/2014/main" id="{00000000-0008-0000-0600-00002A000000}"/>
            </a:ext>
          </a:extLst>
        </xdr:cNvPr>
        <xdr:cNvSpPr>
          <a:spLocks noChangeShapeType="1"/>
        </xdr:cNvSpPr>
      </xdr:nvSpPr>
      <xdr:spPr bwMode="auto">
        <a:xfrm>
          <a:off x="5715000" y="10753725"/>
          <a:ext cx="14001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60</xdr:row>
      <xdr:rowOff>0</xdr:rowOff>
    </xdr:from>
    <xdr:to>
      <xdr:col>22</xdr:col>
      <xdr:colOff>0</xdr:colOff>
      <xdr:row>63</xdr:row>
      <xdr:rowOff>0</xdr:rowOff>
    </xdr:to>
    <xdr:sp macro="" textlink="">
      <xdr:nvSpPr>
        <xdr:cNvPr id="43" name="Line 42">
          <a:extLst>
            <a:ext uri="{FF2B5EF4-FFF2-40B4-BE49-F238E27FC236}">
              <a16:creationId xmlns:a16="http://schemas.microsoft.com/office/drawing/2014/main" id="{00000000-0008-0000-0600-00002B000000}"/>
            </a:ext>
          </a:extLst>
        </xdr:cNvPr>
        <xdr:cNvSpPr>
          <a:spLocks noChangeShapeType="1"/>
        </xdr:cNvSpPr>
      </xdr:nvSpPr>
      <xdr:spPr bwMode="auto">
        <a:xfrm flipV="1">
          <a:off x="7458075" y="10067925"/>
          <a:ext cx="0" cy="5143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64</xdr:row>
      <xdr:rowOff>0</xdr:rowOff>
    </xdr:from>
    <xdr:to>
      <xdr:col>24</xdr:col>
      <xdr:colOff>0</xdr:colOff>
      <xdr:row>64</xdr:row>
      <xdr:rowOff>0</xdr:rowOff>
    </xdr:to>
    <xdr:sp macro="" textlink="">
      <xdr:nvSpPr>
        <xdr:cNvPr id="44" name="Line 43">
          <a:extLst>
            <a:ext uri="{FF2B5EF4-FFF2-40B4-BE49-F238E27FC236}">
              <a16:creationId xmlns:a16="http://schemas.microsoft.com/office/drawing/2014/main" id="{00000000-0008-0000-0600-00002C000000}"/>
            </a:ext>
          </a:extLst>
        </xdr:cNvPr>
        <xdr:cNvSpPr>
          <a:spLocks noChangeShapeType="1"/>
        </xdr:cNvSpPr>
      </xdr:nvSpPr>
      <xdr:spPr bwMode="auto">
        <a:xfrm>
          <a:off x="7800975" y="10753725"/>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66</xdr:row>
      <xdr:rowOff>0</xdr:rowOff>
    </xdr:from>
    <xdr:to>
      <xdr:col>22</xdr:col>
      <xdr:colOff>0</xdr:colOff>
      <xdr:row>68</xdr:row>
      <xdr:rowOff>0</xdr:rowOff>
    </xdr:to>
    <xdr:sp macro="" textlink="">
      <xdr:nvSpPr>
        <xdr:cNvPr id="45" name="Line 44">
          <a:extLst>
            <a:ext uri="{FF2B5EF4-FFF2-40B4-BE49-F238E27FC236}">
              <a16:creationId xmlns:a16="http://schemas.microsoft.com/office/drawing/2014/main" id="{00000000-0008-0000-0600-00002D000000}"/>
            </a:ext>
          </a:extLst>
        </xdr:cNvPr>
        <xdr:cNvSpPr>
          <a:spLocks noChangeShapeType="1"/>
        </xdr:cNvSpPr>
      </xdr:nvSpPr>
      <xdr:spPr bwMode="auto">
        <a:xfrm>
          <a:off x="7458075" y="1109662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29</xdr:row>
      <xdr:rowOff>0</xdr:rowOff>
    </xdr:from>
    <xdr:to>
      <xdr:col>24</xdr:col>
      <xdr:colOff>0</xdr:colOff>
      <xdr:row>29</xdr:row>
      <xdr:rowOff>0</xdr:rowOff>
    </xdr:to>
    <xdr:sp macro="" textlink="">
      <xdr:nvSpPr>
        <xdr:cNvPr id="46" name="Line 45">
          <a:extLst>
            <a:ext uri="{FF2B5EF4-FFF2-40B4-BE49-F238E27FC236}">
              <a16:creationId xmlns:a16="http://schemas.microsoft.com/office/drawing/2014/main" id="{00000000-0008-0000-0600-00002E000000}"/>
            </a:ext>
          </a:extLst>
        </xdr:cNvPr>
        <xdr:cNvSpPr>
          <a:spLocks noChangeShapeType="1"/>
        </xdr:cNvSpPr>
      </xdr:nvSpPr>
      <xdr:spPr bwMode="auto">
        <a:xfrm>
          <a:off x="7800975" y="5057775"/>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82</xdr:row>
      <xdr:rowOff>0</xdr:rowOff>
    </xdr:from>
    <xdr:to>
      <xdr:col>24</xdr:col>
      <xdr:colOff>0</xdr:colOff>
      <xdr:row>82</xdr:row>
      <xdr:rowOff>0</xdr:rowOff>
    </xdr:to>
    <xdr:sp macro="" textlink="">
      <xdr:nvSpPr>
        <xdr:cNvPr id="47" name="Line 46">
          <a:extLst>
            <a:ext uri="{FF2B5EF4-FFF2-40B4-BE49-F238E27FC236}">
              <a16:creationId xmlns:a16="http://schemas.microsoft.com/office/drawing/2014/main" id="{00000000-0008-0000-0600-00002F000000}"/>
            </a:ext>
          </a:extLst>
        </xdr:cNvPr>
        <xdr:cNvSpPr>
          <a:spLocks noChangeShapeType="1"/>
        </xdr:cNvSpPr>
      </xdr:nvSpPr>
      <xdr:spPr bwMode="auto">
        <a:xfrm>
          <a:off x="5715000" y="13839825"/>
          <a:ext cx="25431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830580</xdr:colOff>
      <xdr:row>104</xdr:row>
      <xdr:rowOff>83820</xdr:rowOff>
    </xdr:from>
    <xdr:to>
      <xdr:col>24</xdr:col>
      <xdr:colOff>0</xdr:colOff>
      <xdr:row>104</xdr:row>
      <xdr:rowOff>83820</xdr:rowOff>
    </xdr:to>
    <xdr:sp macro="" textlink="">
      <xdr:nvSpPr>
        <xdr:cNvPr id="48" name="Line 47">
          <a:extLst>
            <a:ext uri="{FF2B5EF4-FFF2-40B4-BE49-F238E27FC236}">
              <a16:creationId xmlns:a16="http://schemas.microsoft.com/office/drawing/2014/main" id="{00000000-0008-0000-0600-000030000000}"/>
            </a:ext>
          </a:extLst>
        </xdr:cNvPr>
        <xdr:cNvSpPr>
          <a:spLocks noChangeShapeType="1"/>
        </xdr:cNvSpPr>
      </xdr:nvSpPr>
      <xdr:spPr bwMode="auto">
        <a:xfrm>
          <a:off x="5564505" y="17085945"/>
          <a:ext cx="269367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95</xdr:row>
      <xdr:rowOff>83820</xdr:rowOff>
    </xdr:from>
    <xdr:to>
      <xdr:col>8</xdr:col>
      <xdr:colOff>373380</xdr:colOff>
      <xdr:row>95</xdr:row>
      <xdr:rowOff>83820</xdr:rowOff>
    </xdr:to>
    <xdr:sp macro="" textlink="">
      <xdr:nvSpPr>
        <xdr:cNvPr id="49" name="Line 48">
          <a:extLst>
            <a:ext uri="{FF2B5EF4-FFF2-40B4-BE49-F238E27FC236}">
              <a16:creationId xmlns:a16="http://schemas.microsoft.com/office/drawing/2014/main" id="{00000000-0008-0000-0600-000031000000}"/>
            </a:ext>
          </a:extLst>
        </xdr:cNvPr>
        <xdr:cNvSpPr>
          <a:spLocks noChangeShapeType="1"/>
        </xdr:cNvSpPr>
      </xdr:nvSpPr>
      <xdr:spPr bwMode="auto">
        <a:xfrm flipH="1">
          <a:off x="1962150" y="15847695"/>
          <a:ext cx="125920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381000</xdr:colOff>
      <xdr:row>96</xdr:row>
      <xdr:rowOff>7620</xdr:rowOff>
    </xdr:from>
    <xdr:to>
      <xdr:col>3</xdr:col>
      <xdr:colOff>381000</xdr:colOff>
      <xdr:row>99</xdr:row>
      <xdr:rowOff>0</xdr:rowOff>
    </xdr:to>
    <xdr:sp macro="" textlink="">
      <xdr:nvSpPr>
        <xdr:cNvPr id="50" name="Line 49">
          <a:extLst>
            <a:ext uri="{FF2B5EF4-FFF2-40B4-BE49-F238E27FC236}">
              <a16:creationId xmlns:a16="http://schemas.microsoft.com/office/drawing/2014/main" id="{00000000-0008-0000-0600-000032000000}"/>
            </a:ext>
          </a:extLst>
        </xdr:cNvPr>
        <xdr:cNvSpPr>
          <a:spLocks noChangeShapeType="1"/>
        </xdr:cNvSpPr>
      </xdr:nvSpPr>
      <xdr:spPr bwMode="auto">
        <a:xfrm>
          <a:off x="1504950" y="15942945"/>
          <a:ext cx="0" cy="3543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3</xdr:col>
      <xdr:colOff>373380</xdr:colOff>
      <xdr:row>99</xdr:row>
      <xdr:rowOff>0</xdr:rowOff>
    </xdr:from>
    <xdr:to>
      <xdr:col>8</xdr:col>
      <xdr:colOff>0</xdr:colOff>
      <xdr:row>99</xdr:row>
      <xdr:rowOff>0</xdr:rowOff>
    </xdr:to>
    <xdr:sp macro="" textlink="">
      <xdr:nvSpPr>
        <xdr:cNvPr id="51" name="Line 50">
          <a:extLst>
            <a:ext uri="{FF2B5EF4-FFF2-40B4-BE49-F238E27FC236}">
              <a16:creationId xmlns:a16="http://schemas.microsoft.com/office/drawing/2014/main" id="{00000000-0008-0000-0600-000033000000}"/>
            </a:ext>
          </a:extLst>
        </xdr:cNvPr>
        <xdr:cNvSpPr>
          <a:spLocks noChangeShapeType="1"/>
        </xdr:cNvSpPr>
      </xdr:nvSpPr>
      <xdr:spPr bwMode="auto">
        <a:xfrm>
          <a:off x="1497330" y="16297275"/>
          <a:ext cx="135064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83820</xdr:colOff>
      <xdr:row>13</xdr:row>
      <xdr:rowOff>0</xdr:rowOff>
    </xdr:from>
    <xdr:to>
      <xdr:col>17</xdr:col>
      <xdr:colOff>0</xdr:colOff>
      <xdr:row>13</xdr:row>
      <xdr:rowOff>152400</xdr:rowOff>
    </xdr:to>
    <xdr:sp macro="" textlink="">
      <xdr:nvSpPr>
        <xdr:cNvPr id="52" name="Line 51">
          <a:extLst>
            <a:ext uri="{FF2B5EF4-FFF2-40B4-BE49-F238E27FC236}">
              <a16:creationId xmlns:a16="http://schemas.microsoft.com/office/drawing/2014/main" id="{00000000-0008-0000-0600-000034000000}"/>
            </a:ext>
          </a:extLst>
        </xdr:cNvPr>
        <xdr:cNvSpPr>
          <a:spLocks noChangeShapeType="1"/>
        </xdr:cNvSpPr>
      </xdr:nvSpPr>
      <xdr:spPr bwMode="auto">
        <a:xfrm flipH="1">
          <a:off x="5655945" y="2314575"/>
          <a:ext cx="201930" cy="1524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3</xdr:row>
      <xdr:rowOff>0</xdr:rowOff>
    </xdr:from>
    <xdr:to>
      <xdr:col>1</xdr:col>
      <xdr:colOff>419100</xdr:colOff>
      <xdr:row>4</xdr:row>
      <xdr:rowOff>30480</xdr:rowOff>
    </xdr:to>
    <xdr:sp macro="" textlink="">
      <xdr:nvSpPr>
        <xdr:cNvPr id="53" name="Line 52">
          <a:extLst>
            <a:ext uri="{FF2B5EF4-FFF2-40B4-BE49-F238E27FC236}">
              <a16:creationId xmlns:a16="http://schemas.microsoft.com/office/drawing/2014/main" id="{00000000-0008-0000-0600-000035000000}"/>
            </a:ext>
          </a:extLst>
        </xdr:cNvPr>
        <xdr:cNvSpPr>
          <a:spLocks noChangeShapeType="1"/>
        </xdr:cNvSpPr>
      </xdr:nvSpPr>
      <xdr:spPr bwMode="auto">
        <a:xfrm>
          <a:off x="561975" y="600075"/>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5</xdr:row>
      <xdr:rowOff>0</xdr:rowOff>
    </xdr:from>
    <xdr:to>
      <xdr:col>1</xdr:col>
      <xdr:colOff>419100</xdr:colOff>
      <xdr:row>6</xdr:row>
      <xdr:rowOff>30480</xdr:rowOff>
    </xdr:to>
    <xdr:sp macro="" textlink="">
      <xdr:nvSpPr>
        <xdr:cNvPr id="54" name="Line 53">
          <a:extLst>
            <a:ext uri="{FF2B5EF4-FFF2-40B4-BE49-F238E27FC236}">
              <a16:creationId xmlns:a16="http://schemas.microsoft.com/office/drawing/2014/main" id="{00000000-0008-0000-0600-000036000000}"/>
            </a:ext>
          </a:extLst>
        </xdr:cNvPr>
        <xdr:cNvSpPr>
          <a:spLocks noChangeShapeType="1"/>
        </xdr:cNvSpPr>
      </xdr:nvSpPr>
      <xdr:spPr bwMode="auto">
        <a:xfrm>
          <a:off x="561975" y="942975"/>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396240</xdr:colOff>
      <xdr:row>3</xdr:row>
      <xdr:rowOff>0</xdr:rowOff>
    </xdr:from>
    <xdr:to>
      <xdr:col>8</xdr:col>
      <xdr:colOff>396240</xdr:colOff>
      <xdr:row>4</xdr:row>
      <xdr:rowOff>30480</xdr:rowOff>
    </xdr:to>
    <xdr:sp macro="" textlink="">
      <xdr:nvSpPr>
        <xdr:cNvPr id="55" name="Line 54">
          <a:extLst>
            <a:ext uri="{FF2B5EF4-FFF2-40B4-BE49-F238E27FC236}">
              <a16:creationId xmlns:a16="http://schemas.microsoft.com/office/drawing/2014/main" id="{00000000-0008-0000-0600-000037000000}"/>
            </a:ext>
          </a:extLst>
        </xdr:cNvPr>
        <xdr:cNvSpPr>
          <a:spLocks noChangeShapeType="1"/>
        </xdr:cNvSpPr>
      </xdr:nvSpPr>
      <xdr:spPr bwMode="auto">
        <a:xfrm>
          <a:off x="3244215" y="600075"/>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411480</xdr:colOff>
      <xdr:row>3</xdr:row>
      <xdr:rowOff>0</xdr:rowOff>
    </xdr:from>
    <xdr:to>
      <xdr:col>14</xdr:col>
      <xdr:colOff>411480</xdr:colOff>
      <xdr:row>4</xdr:row>
      <xdr:rowOff>30480</xdr:rowOff>
    </xdr:to>
    <xdr:sp macro="" textlink="">
      <xdr:nvSpPr>
        <xdr:cNvPr id="56" name="Line 55">
          <a:extLst>
            <a:ext uri="{FF2B5EF4-FFF2-40B4-BE49-F238E27FC236}">
              <a16:creationId xmlns:a16="http://schemas.microsoft.com/office/drawing/2014/main" id="{00000000-0008-0000-0600-000038000000}"/>
            </a:ext>
          </a:extLst>
        </xdr:cNvPr>
        <xdr:cNvSpPr>
          <a:spLocks noChangeShapeType="1"/>
        </xdr:cNvSpPr>
      </xdr:nvSpPr>
      <xdr:spPr bwMode="auto">
        <a:xfrm>
          <a:off x="5145405" y="600075"/>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426720</xdr:colOff>
      <xdr:row>7</xdr:row>
      <xdr:rowOff>0</xdr:rowOff>
    </xdr:from>
    <xdr:to>
      <xdr:col>8</xdr:col>
      <xdr:colOff>190500</xdr:colOff>
      <xdr:row>9</xdr:row>
      <xdr:rowOff>160020</xdr:rowOff>
    </xdr:to>
    <xdr:sp macro="" textlink="">
      <xdr:nvSpPr>
        <xdr:cNvPr id="57" name="Freeform 56">
          <a:extLst>
            <a:ext uri="{FF2B5EF4-FFF2-40B4-BE49-F238E27FC236}">
              <a16:creationId xmlns:a16="http://schemas.microsoft.com/office/drawing/2014/main" id="{00000000-0008-0000-0600-000039000000}"/>
            </a:ext>
          </a:extLst>
        </xdr:cNvPr>
        <xdr:cNvSpPr>
          <a:spLocks/>
        </xdr:cNvSpPr>
      </xdr:nvSpPr>
      <xdr:spPr bwMode="auto">
        <a:xfrm>
          <a:off x="569595" y="1285875"/>
          <a:ext cx="2468880" cy="502920"/>
        </a:xfrm>
        <a:custGeom>
          <a:avLst/>
          <a:gdLst>
            <a:gd name="T0" fmla="*/ 0 w 270"/>
            <a:gd name="T1" fmla="*/ 0 h 53"/>
            <a:gd name="T2" fmla="*/ 0 w 270"/>
            <a:gd name="T3" fmla="*/ 2147483646 h 53"/>
            <a:gd name="T4" fmla="*/ 2147483646 w 270"/>
            <a:gd name="T5" fmla="*/ 2147483646 h 53"/>
            <a:gd name="T6" fmla="*/ 2147483646 w 270"/>
            <a:gd name="T7" fmla="*/ 2147483646 h 53"/>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270" h="53">
              <a:moveTo>
                <a:pt x="0" y="0"/>
              </a:moveTo>
              <a:lnTo>
                <a:pt x="0" y="20"/>
              </a:lnTo>
              <a:lnTo>
                <a:pt x="270" y="20"/>
              </a:lnTo>
              <a:lnTo>
                <a:pt x="270" y="53"/>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396240</xdr:colOff>
      <xdr:row>6</xdr:row>
      <xdr:rowOff>0</xdr:rowOff>
    </xdr:from>
    <xdr:to>
      <xdr:col>8</xdr:col>
      <xdr:colOff>396240</xdr:colOff>
      <xdr:row>9</xdr:row>
      <xdr:rowOff>160020</xdr:rowOff>
    </xdr:to>
    <xdr:sp macro="" textlink="">
      <xdr:nvSpPr>
        <xdr:cNvPr id="58" name="Line 57">
          <a:extLst>
            <a:ext uri="{FF2B5EF4-FFF2-40B4-BE49-F238E27FC236}">
              <a16:creationId xmlns:a16="http://schemas.microsoft.com/office/drawing/2014/main" id="{00000000-0008-0000-0600-00003A000000}"/>
            </a:ext>
          </a:extLst>
        </xdr:cNvPr>
        <xdr:cNvSpPr>
          <a:spLocks noChangeShapeType="1"/>
        </xdr:cNvSpPr>
      </xdr:nvSpPr>
      <xdr:spPr bwMode="auto">
        <a:xfrm>
          <a:off x="3244215" y="1114425"/>
          <a:ext cx="0" cy="6743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571500</xdr:colOff>
      <xdr:row>6</xdr:row>
      <xdr:rowOff>7620</xdr:rowOff>
    </xdr:from>
    <xdr:to>
      <xdr:col>14</xdr:col>
      <xdr:colOff>419100</xdr:colOff>
      <xdr:row>10</xdr:row>
      <xdr:rowOff>0</xdr:rowOff>
    </xdr:to>
    <xdr:sp macro="" textlink="">
      <xdr:nvSpPr>
        <xdr:cNvPr id="59" name="Freeform 58">
          <a:extLst>
            <a:ext uri="{FF2B5EF4-FFF2-40B4-BE49-F238E27FC236}">
              <a16:creationId xmlns:a16="http://schemas.microsoft.com/office/drawing/2014/main" id="{00000000-0008-0000-0600-00003B000000}"/>
            </a:ext>
          </a:extLst>
        </xdr:cNvPr>
        <xdr:cNvSpPr>
          <a:spLocks/>
        </xdr:cNvSpPr>
      </xdr:nvSpPr>
      <xdr:spPr bwMode="auto">
        <a:xfrm>
          <a:off x="3419475" y="1122045"/>
          <a:ext cx="1733550" cy="678180"/>
        </a:xfrm>
        <a:custGeom>
          <a:avLst/>
          <a:gdLst>
            <a:gd name="T0" fmla="*/ 2147483646 w 197"/>
            <a:gd name="T1" fmla="*/ 0 h 71"/>
            <a:gd name="T2" fmla="*/ 2147483646 w 197"/>
            <a:gd name="T3" fmla="*/ 2147483646 h 71"/>
            <a:gd name="T4" fmla="*/ 0 w 197"/>
            <a:gd name="T5" fmla="*/ 2147483646 h 71"/>
            <a:gd name="T6" fmla="*/ 0 w 197"/>
            <a:gd name="T7" fmla="*/ 2147483646 h 71"/>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97" h="71">
              <a:moveTo>
                <a:pt x="197" y="0"/>
              </a:moveTo>
              <a:lnTo>
                <a:pt x="197" y="35"/>
              </a:lnTo>
              <a:lnTo>
                <a:pt x="0" y="35"/>
              </a:lnTo>
              <a:lnTo>
                <a:pt x="0" y="71"/>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15</xdr:row>
      <xdr:rowOff>7620</xdr:rowOff>
    </xdr:from>
    <xdr:to>
      <xdr:col>8</xdr:col>
      <xdr:colOff>381000</xdr:colOff>
      <xdr:row>16</xdr:row>
      <xdr:rowOff>0</xdr:rowOff>
    </xdr:to>
    <xdr:sp macro="" textlink="">
      <xdr:nvSpPr>
        <xdr:cNvPr id="60" name="Line 59">
          <a:extLst>
            <a:ext uri="{FF2B5EF4-FFF2-40B4-BE49-F238E27FC236}">
              <a16:creationId xmlns:a16="http://schemas.microsoft.com/office/drawing/2014/main" id="{00000000-0008-0000-0600-00003C000000}"/>
            </a:ext>
          </a:extLst>
        </xdr:cNvPr>
        <xdr:cNvSpPr>
          <a:spLocks noChangeShapeType="1"/>
        </xdr:cNvSpPr>
      </xdr:nvSpPr>
      <xdr:spPr bwMode="auto">
        <a:xfrm>
          <a:off x="3228975" y="2665095"/>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20</xdr:row>
      <xdr:rowOff>0</xdr:rowOff>
    </xdr:from>
    <xdr:to>
      <xdr:col>8</xdr:col>
      <xdr:colOff>381000</xdr:colOff>
      <xdr:row>21</xdr:row>
      <xdr:rowOff>0</xdr:rowOff>
    </xdr:to>
    <xdr:sp macro="" textlink="">
      <xdr:nvSpPr>
        <xdr:cNvPr id="61" name="Line 60">
          <a:extLst>
            <a:ext uri="{FF2B5EF4-FFF2-40B4-BE49-F238E27FC236}">
              <a16:creationId xmlns:a16="http://schemas.microsoft.com/office/drawing/2014/main" id="{00000000-0008-0000-0600-00003D000000}"/>
            </a:ext>
          </a:extLst>
        </xdr:cNvPr>
        <xdr:cNvSpPr>
          <a:spLocks noChangeShapeType="1"/>
        </xdr:cNvSpPr>
      </xdr:nvSpPr>
      <xdr:spPr bwMode="auto">
        <a:xfrm>
          <a:off x="3228975" y="3514725"/>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18</xdr:row>
      <xdr:rowOff>7620</xdr:rowOff>
    </xdr:from>
    <xdr:to>
      <xdr:col>8</xdr:col>
      <xdr:colOff>381000</xdr:colOff>
      <xdr:row>19</xdr:row>
      <xdr:rowOff>0</xdr:rowOff>
    </xdr:to>
    <xdr:sp macro="" textlink="">
      <xdr:nvSpPr>
        <xdr:cNvPr id="62" name="Line 61">
          <a:extLst>
            <a:ext uri="{FF2B5EF4-FFF2-40B4-BE49-F238E27FC236}">
              <a16:creationId xmlns:a16="http://schemas.microsoft.com/office/drawing/2014/main" id="{00000000-0008-0000-0600-00003E000000}"/>
            </a:ext>
          </a:extLst>
        </xdr:cNvPr>
        <xdr:cNvSpPr>
          <a:spLocks noChangeShapeType="1"/>
        </xdr:cNvSpPr>
      </xdr:nvSpPr>
      <xdr:spPr bwMode="auto">
        <a:xfrm>
          <a:off x="3228975" y="3179445"/>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20</xdr:row>
      <xdr:rowOff>0</xdr:rowOff>
    </xdr:from>
    <xdr:to>
      <xdr:col>3</xdr:col>
      <xdr:colOff>480060</xdr:colOff>
      <xdr:row>22</xdr:row>
      <xdr:rowOff>0</xdr:rowOff>
    </xdr:to>
    <xdr:sp macro="" textlink="">
      <xdr:nvSpPr>
        <xdr:cNvPr id="63" name="Line 62">
          <a:extLst>
            <a:ext uri="{FF2B5EF4-FFF2-40B4-BE49-F238E27FC236}">
              <a16:creationId xmlns:a16="http://schemas.microsoft.com/office/drawing/2014/main" id="{00000000-0008-0000-0600-00003F000000}"/>
            </a:ext>
          </a:extLst>
        </xdr:cNvPr>
        <xdr:cNvSpPr>
          <a:spLocks noChangeShapeType="1"/>
        </xdr:cNvSpPr>
      </xdr:nvSpPr>
      <xdr:spPr bwMode="auto">
        <a:xfrm>
          <a:off x="1604010" y="351472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20</xdr:row>
      <xdr:rowOff>0</xdr:rowOff>
    </xdr:from>
    <xdr:to>
      <xdr:col>3</xdr:col>
      <xdr:colOff>274320</xdr:colOff>
      <xdr:row>22</xdr:row>
      <xdr:rowOff>0</xdr:rowOff>
    </xdr:to>
    <xdr:sp macro="" textlink="">
      <xdr:nvSpPr>
        <xdr:cNvPr id="64" name="Freeform 63">
          <a:extLst>
            <a:ext uri="{FF2B5EF4-FFF2-40B4-BE49-F238E27FC236}">
              <a16:creationId xmlns:a16="http://schemas.microsoft.com/office/drawing/2014/main" id="{00000000-0008-0000-0600-000040000000}"/>
            </a:ext>
          </a:extLst>
        </xdr:cNvPr>
        <xdr:cNvSpPr>
          <a:spLocks/>
        </xdr:cNvSpPr>
      </xdr:nvSpPr>
      <xdr:spPr bwMode="auto">
        <a:xfrm>
          <a:off x="561975" y="3514725"/>
          <a:ext cx="836295"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26</xdr:row>
      <xdr:rowOff>0</xdr:rowOff>
    </xdr:from>
    <xdr:to>
      <xdr:col>8</xdr:col>
      <xdr:colOff>381000</xdr:colOff>
      <xdr:row>27</xdr:row>
      <xdr:rowOff>7620</xdr:rowOff>
    </xdr:to>
    <xdr:sp macro="" textlink="">
      <xdr:nvSpPr>
        <xdr:cNvPr id="65" name="Line 64">
          <a:extLst>
            <a:ext uri="{FF2B5EF4-FFF2-40B4-BE49-F238E27FC236}">
              <a16:creationId xmlns:a16="http://schemas.microsoft.com/office/drawing/2014/main" id="{00000000-0008-0000-0600-000041000000}"/>
            </a:ext>
          </a:extLst>
        </xdr:cNvPr>
        <xdr:cNvSpPr>
          <a:spLocks noChangeShapeType="1"/>
        </xdr:cNvSpPr>
      </xdr:nvSpPr>
      <xdr:spPr bwMode="auto">
        <a:xfrm>
          <a:off x="3228975" y="4543425"/>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28</xdr:row>
      <xdr:rowOff>7620</xdr:rowOff>
    </xdr:from>
    <xdr:to>
      <xdr:col>8</xdr:col>
      <xdr:colOff>381000</xdr:colOff>
      <xdr:row>30</xdr:row>
      <xdr:rowOff>7620</xdr:rowOff>
    </xdr:to>
    <xdr:sp macro="" textlink="">
      <xdr:nvSpPr>
        <xdr:cNvPr id="66" name="Line 65">
          <a:extLst>
            <a:ext uri="{FF2B5EF4-FFF2-40B4-BE49-F238E27FC236}">
              <a16:creationId xmlns:a16="http://schemas.microsoft.com/office/drawing/2014/main" id="{00000000-0008-0000-0600-000042000000}"/>
            </a:ext>
          </a:extLst>
        </xdr:cNvPr>
        <xdr:cNvSpPr>
          <a:spLocks noChangeShapeType="1"/>
        </xdr:cNvSpPr>
      </xdr:nvSpPr>
      <xdr:spPr bwMode="auto">
        <a:xfrm>
          <a:off x="3228975" y="489394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31</xdr:row>
      <xdr:rowOff>83820</xdr:rowOff>
    </xdr:from>
    <xdr:to>
      <xdr:col>8</xdr:col>
      <xdr:colOff>0</xdr:colOff>
      <xdr:row>31</xdr:row>
      <xdr:rowOff>83820</xdr:rowOff>
    </xdr:to>
    <xdr:sp macro="" textlink="">
      <xdr:nvSpPr>
        <xdr:cNvPr id="67" name="Line 66">
          <a:extLst>
            <a:ext uri="{FF2B5EF4-FFF2-40B4-BE49-F238E27FC236}">
              <a16:creationId xmlns:a16="http://schemas.microsoft.com/office/drawing/2014/main" id="{00000000-0008-0000-0600-000043000000}"/>
            </a:ext>
          </a:extLst>
        </xdr:cNvPr>
        <xdr:cNvSpPr>
          <a:spLocks noChangeShapeType="1"/>
        </xdr:cNvSpPr>
      </xdr:nvSpPr>
      <xdr:spPr bwMode="auto">
        <a:xfrm>
          <a:off x="1962150" y="5484495"/>
          <a:ext cx="8858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29</xdr:row>
      <xdr:rowOff>0</xdr:rowOff>
    </xdr:from>
    <xdr:to>
      <xdr:col>3</xdr:col>
      <xdr:colOff>480060</xdr:colOff>
      <xdr:row>31</xdr:row>
      <xdr:rowOff>0</xdr:rowOff>
    </xdr:to>
    <xdr:sp macro="" textlink="">
      <xdr:nvSpPr>
        <xdr:cNvPr id="68" name="Line 67">
          <a:extLst>
            <a:ext uri="{FF2B5EF4-FFF2-40B4-BE49-F238E27FC236}">
              <a16:creationId xmlns:a16="http://schemas.microsoft.com/office/drawing/2014/main" id="{00000000-0008-0000-0600-000044000000}"/>
            </a:ext>
          </a:extLst>
        </xdr:cNvPr>
        <xdr:cNvSpPr>
          <a:spLocks noChangeShapeType="1"/>
        </xdr:cNvSpPr>
      </xdr:nvSpPr>
      <xdr:spPr bwMode="auto">
        <a:xfrm>
          <a:off x="1604010" y="505777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29</xdr:row>
      <xdr:rowOff>0</xdr:rowOff>
    </xdr:from>
    <xdr:to>
      <xdr:col>3</xdr:col>
      <xdr:colOff>274320</xdr:colOff>
      <xdr:row>31</xdr:row>
      <xdr:rowOff>0</xdr:rowOff>
    </xdr:to>
    <xdr:sp macro="" textlink="">
      <xdr:nvSpPr>
        <xdr:cNvPr id="69" name="Freeform 68">
          <a:extLst>
            <a:ext uri="{FF2B5EF4-FFF2-40B4-BE49-F238E27FC236}">
              <a16:creationId xmlns:a16="http://schemas.microsoft.com/office/drawing/2014/main" id="{00000000-0008-0000-0600-000045000000}"/>
            </a:ext>
          </a:extLst>
        </xdr:cNvPr>
        <xdr:cNvSpPr>
          <a:spLocks/>
        </xdr:cNvSpPr>
      </xdr:nvSpPr>
      <xdr:spPr bwMode="auto">
        <a:xfrm>
          <a:off x="561975" y="5057775"/>
          <a:ext cx="836295"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33</xdr:row>
      <xdr:rowOff>0</xdr:rowOff>
    </xdr:from>
    <xdr:to>
      <xdr:col>8</xdr:col>
      <xdr:colOff>381000</xdr:colOff>
      <xdr:row>34</xdr:row>
      <xdr:rowOff>7620</xdr:rowOff>
    </xdr:to>
    <xdr:sp macro="" textlink="">
      <xdr:nvSpPr>
        <xdr:cNvPr id="70" name="Line 69">
          <a:extLst>
            <a:ext uri="{FF2B5EF4-FFF2-40B4-BE49-F238E27FC236}">
              <a16:creationId xmlns:a16="http://schemas.microsoft.com/office/drawing/2014/main" id="{00000000-0008-0000-0600-000046000000}"/>
            </a:ext>
          </a:extLst>
        </xdr:cNvPr>
        <xdr:cNvSpPr>
          <a:spLocks noChangeShapeType="1"/>
        </xdr:cNvSpPr>
      </xdr:nvSpPr>
      <xdr:spPr bwMode="auto">
        <a:xfrm>
          <a:off x="3228975" y="5743575"/>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35</xdr:row>
      <xdr:rowOff>0</xdr:rowOff>
    </xdr:from>
    <xdr:to>
      <xdr:col>8</xdr:col>
      <xdr:colOff>381000</xdr:colOff>
      <xdr:row>36</xdr:row>
      <xdr:rowOff>7620</xdr:rowOff>
    </xdr:to>
    <xdr:sp macro="" textlink="">
      <xdr:nvSpPr>
        <xdr:cNvPr id="71" name="Line 70">
          <a:extLst>
            <a:ext uri="{FF2B5EF4-FFF2-40B4-BE49-F238E27FC236}">
              <a16:creationId xmlns:a16="http://schemas.microsoft.com/office/drawing/2014/main" id="{00000000-0008-0000-0600-000047000000}"/>
            </a:ext>
          </a:extLst>
        </xdr:cNvPr>
        <xdr:cNvSpPr>
          <a:spLocks noChangeShapeType="1"/>
        </xdr:cNvSpPr>
      </xdr:nvSpPr>
      <xdr:spPr bwMode="auto">
        <a:xfrm>
          <a:off x="3228975" y="6086475"/>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396240</xdr:colOff>
      <xdr:row>45</xdr:row>
      <xdr:rowOff>0</xdr:rowOff>
    </xdr:from>
    <xdr:to>
      <xdr:col>1</xdr:col>
      <xdr:colOff>396240</xdr:colOff>
      <xdr:row>46</xdr:row>
      <xdr:rowOff>30480</xdr:rowOff>
    </xdr:to>
    <xdr:sp macro="" textlink="">
      <xdr:nvSpPr>
        <xdr:cNvPr id="72" name="Line 71">
          <a:extLst>
            <a:ext uri="{FF2B5EF4-FFF2-40B4-BE49-F238E27FC236}">
              <a16:creationId xmlns:a16="http://schemas.microsoft.com/office/drawing/2014/main" id="{00000000-0008-0000-0600-000048000000}"/>
            </a:ext>
          </a:extLst>
        </xdr:cNvPr>
        <xdr:cNvSpPr>
          <a:spLocks noChangeShapeType="1"/>
        </xdr:cNvSpPr>
      </xdr:nvSpPr>
      <xdr:spPr bwMode="auto">
        <a:xfrm>
          <a:off x="539115" y="7496175"/>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411480</xdr:colOff>
      <xdr:row>44</xdr:row>
      <xdr:rowOff>0</xdr:rowOff>
    </xdr:from>
    <xdr:to>
      <xdr:col>3</xdr:col>
      <xdr:colOff>411480</xdr:colOff>
      <xdr:row>45</xdr:row>
      <xdr:rowOff>30480</xdr:rowOff>
    </xdr:to>
    <xdr:sp macro="" textlink="">
      <xdr:nvSpPr>
        <xdr:cNvPr id="73" name="Line 72">
          <a:extLst>
            <a:ext uri="{FF2B5EF4-FFF2-40B4-BE49-F238E27FC236}">
              <a16:creationId xmlns:a16="http://schemas.microsoft.com/office/drawing/2014/main" id="{00000000-0008-0000-0600-000049000000}"/>
            </a:ext>
          </a:extLst>
        </xdr:cNvPr>
        <xdr:cNvSpPr>
          <a:spLocks noChangeShapeType="1"/>
        </xdr:cNvSpPr>
      </xdr:nvSpPr>
      <xdr:spPr bwMode="auto">
        <a:xfrm>
          <a:off x="1535430" y="7324725"/>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46</xdr:row>
      <xdr:rowOff>91440</xdr:rowOff>
    </xdr:from>
    <xdr:to>
      <xdr:col>8</xdr:col>
      <xdr:colOff>7620</xdr:colOff>
      <xdr:row>46</xdr:row>
      <xdr:rowOff>91440</xdr:rowOff>
    </xdr:to>
    <xdr:sp macro="" textlink="">
      <xdr:nvSpPr>
        <xdr:cNvPr id="74" name="Line 73">
          <a:extLst>
            <a:ext uri="{FF2B5EF4-FFF2-40B4-BE49-F238E27FC236}">
              <a16:creationId xmlns:a16="http://schemas.microsoft.com/office/drawing/2014/main" id="{00000000-0008-0000-0600-00004A000000}"/>
            </a:ext>
          </a:extLst>
        </xdr:cNvPr>
        <xdr:cNvSpPr>
          <a:spLocks noChangeShapeType="1"/>
        </xdr:cNvSpPr>
      </xdr:nvSpPr>
      <xdr:spPr bwMode="auto">
        <a:xfrm>
          <a:off x="1962150" y="7759065"/>
          <a:ext cx="89344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xdr:col>
      <xdr:colOff>0</xdr:colOff>
      <xdr:row>47</xdr:row>
      <xdr:rowOff>91440</xdr:rowOff>
    </xdr:from>
    <xdr:to>
      <xdr:col>8</xdr:col>
      <xdr:colOff>0</xdr:colOff>
      <xdr:row>47</xdr:row>
      <xdr:rowOff>91440</xdr:rowOff>
    </xdr:to>
    <xdr:sp macro="" textlink="">
      <xdr:nvSpPr>
        <xdr:cNvPr id="75" name="Line 74">
          <a:extLst>
            <a:ext uri="{FF2B5EF4-FFF2-40B4-BE49-F238E27FC236}">
              <a16:creationId xmlns:a16="http://schemas.microsoft.com/office/drawing/2014/main" id="{00000000-0008-0000-0600-00004B000000}"/>
            </a:ext>
          </a:extLst>
        </xdr:cNvPr>
        <xdr:cNvSpPr>
          <a:spLocks noChangeShapeType="1"/>
        </xdr:cNvSpPr>
      </xdr:nvSpPr>
      <xdr:spPr bwMode="auto">
        <a:xfrm>
          <a:off x="981075" y="7930515"/>
          <a:ext cx="18669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48</xdr:row>
      <xdr:rowOff>0</xdr:rowOff>
    </xdr:from>
    <xdr:to>
      <xdr:col>8</xdr:col>
      <xdr:colOff>381000</xdr:colOff>
      <xdr:row>50</xdr:row>
      <xdr:rowOff>0</xdr:rowOff>
    </xdr:to>
    <xdr:sp macro="" textlink="">
      <xdr:nvSpPr>
        <xdr:cNvPr id="76" name="Line 75">
          <a:extLst>
            <a:ext uri="{FF2B5EF4-FFF2-40B4-BE49-F238E27FC236}">
              <a16:creationId xmlns:a16="http://schemas.microsoft.com/office/drawing/2014/main" id="{00000000-0008-0000-0600-00004C000000}"/>
            </a:ext>
          </a:extLst>
        </xdr:cNvPr>
        <xdr:cNvSpPr>
          <a:spLocks noChangeShapeType="1"/>
        </xdr:cNvSpPr>
      </xdr:nvSpPr>
      <xdr:spPr bwMode="auto">
        <a:xfrm>
          <a:off x="3228975" y="801052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29</xdr:row>
      <xdr:rowOff>0</xdr:rowOff>
    </xdr:from>
    <xdr:to>
      <xdr:col>24</xdr:col>
      <xdr:colOff>0</xdr:colOff>
      <xdr:row>29</xdr:row>
      <xdr:rowOff>0</xdr:rowOff>
    </xdr:to>
    <xdr:sp macro="" textlink="">
      <xdr:nvSpPr>
        <xdr:cNvPr id="77" name="Line 76">
          <a:extLst>
            <a:ext uri="{FF2B5EF4-FFF2-40B4-BE49-F238E27FC236}">
              <a16:creationId xmlns:a16="http://schemas.microsoft.com/office/drawing/2014/main" id="{00000000-0008-0000-0600-00004D000000}"/>
            </a:ext>
          </a:extLst>
        </xdr:cNvPr>
        <xdr:cNvSpPr>
          <a:spLocks noChangeShapeType="1"/>
        </xdr:cNvSpPr>
      </xdr:nvSpPr>
      <xdr:spPr bwMode="auto">
        <a:xfrm>
          <a:off x="7800975" y="5057775"/>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59</xdr:row>
      <xdr:rowOff>7620</xdr:rowOff>
    </xdr:from>
    <xdr:to>
      <xdr:col>8</xdr:col>
      <xdr:colOff>381000</xdr:colOff>
      <xdr:row>60</xdr:row>
      <xdr:rowOff>7620</xdr:rowOff>
    </xdr:to>
    <xdr:sp macro="" textlink="">
      <xdr:nvSpPr>
        <xdr:cNvPr id="78" name="Line 77">
          <a:extLst>
            <a:ext uri="{FF2B5EF4-FFF2-40B4-BE49-F238E27FC236}">
              <a16:creationId xmlns:a16="http://schemas.microsoft.com/office/drawing/2014/main" id="{00000000-0008-0000-0600-00004E000000}"/>
            </a:ext>
          </a:extLst>
        </xdr:cNvPr>
        <xdr:cNvSpPr>
          <a:spLocks noChangeShapeType="1"/>
        </xdr:cNvSpPr>
      </xdr:nvSpPr>
      <xdr:spPr bwMode="auto">
        <a:xfrm>
          <a:off x="3228975" y="9904095"/>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61</xdr:row>
      <xdr:rowOff>0</xdr:rowOff>
    </xdr:from>
    <xdr:to>
      <xdr:col>8</xdr:col>
      <xdr:colOff>381000</xdr:colOff>
      <xdr:row>62</xdr:row>
      <xdr:rowOff>7620</xdr:rowOff>
    </xdr:to>
    <xdr:sp macro="" textlink="">
      <xdr:nvSpPr>
        <xdr:cNvPr id="79" name="Line 78">
          <a:extLst>
            <a:ext uri="{FF2B5EF4-FFF2-40B4-BE49-F238E27FC236}">
              <a16:creationId xmlns:a16="http://schemas.microsoft.com/office/drawing/2014/main" id="{00000000-0008-0000-0600-00004F000000}"/>
            </a:ext>
          </a:extLst>
        </xdr:cNvPr>
        <xdr:cNvSpPr>
          <a:spLocks noChangeShapeType="1"/>
        </xdr:cNvSpPr>
      </xdr:nvSpPr>
      <xdr:spPr bwMode="auto">
        <a:xfrm>
          <a:off x="3228975" y="10239375"/>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411480</xdr:colOff>
      <xdr:row>55</xdr:row>
      <xdr:rowOff>0</xdr:rowOff>
    </xdr:from>
    <xdr:to>
      <xdr:col>3</xdr:col>
      <xdr:colOff>411480</xdr:colOff>
      <xdr:row>56</xdr:row>
      <xdr:rowOff>30480</xdr:rowOff>
    </xdr:to>
    <xdr:sp macro="" textlink="">
      <xdr:nvSpPr>
        <xdr:cNvPr id="80" name="Line 79">
          <a:extLst>
            <a:ext uri="{FF2B5EF4-FFF2-40B4-BE49-F238E27FC236}">
              <a16:creationId xmlns:a16="http://schemas.microsoft.com/office/drawing/2014/main" id="{00000000-0008-0000-0600-000050000000}"/>
            </a:ext>
          </a:extLst>
        </xdr:cNvPr>
        <xdr:cNvSpPr>
          <a:spLocks noChangeShapeType="1"/>
        </xdr:cNvSpPr>
      </xdr:nvSpPr>
      <xdr:spPr bwMode="auto">
        <a:xfrm>
          <a:off x="1535430" y="9210675"/>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57</xdr:row>
      <xdr:rowOff>91440</xdr:rowOff>
    </xdr:from>
    <xdr:to>
      <xdr:col>8</xdr:col>
      <xdr:colOff>7620</xdr:colOff>
      <xdr:row>57</xdr:row>
      <xdr:rowOff>91440</xdr:rowOff>
    </xdr:to>
    <xdr:sp macro="" textlink="">
      <xdr:nvSpPr>
        <xdr:cNvPr id="81" name="Line 80">
          <a:extLst>
            <a:ext uri="{FF2B5EF4-FFF2-40B4-BE49-F238E27FC236}">
              <a16:creationId xmlns:a16="http://schemas.microsoft.com/office/drawing/2014/main" id="{00000000-0008-0000-0600-000051000000}"/>
            </a:ext>
          </a:extLst>
        </xdr:cNvPr>
        <xdr:cNvSpPr>
          <a:spLocks noChangeShapeType="1"/>
        </xdr:cNvSpPr>
      </xdr:nvSpPr>
      <xdr:spPr bwMode="auto">
        <a:xfrm>
          <a:off x="1962150" y="9645015"/>
          <a:ext cx="89344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63</xdr:row>
      <xdr:rowOff>0</xdr:rowOff>
    </xdr:from>
    <xdr:to>
      <xdr:col>8</xdr:col>
      <xdr:colOff>381000</xdr:colOff>
      <xdr:row>66</xdr:row>
      <xdr:rowOff>0</xdr:rowOff>
    </xdr:to>
    <xdr:sp macro="" textlink="">
      <xdr:nvSpPr>
        <xdr:cNvPr id="82" name="Line 81">
          <a:extLst>
            <a:ext uri="{FF2B5EF4-FFF2-40B4-BE49-F238E27FC236}">
              <a16:creationId xmlns:a16="http://schemas.microsoft.com/office/drawing/2014/main" id="{00000000-0008-0000-0600-000052000000}"/>
            </a:ext>
          </a:extLst>
        </xdr:cNvPr>
        <xdr:cNvSpPr>
          <a:spLocks noChangeShapeType="1"/>
        </xdr:cNvSpPr>
      </xdr:nvSpPr>
      <xdr:spPr bwMode="auto">
        <a:xfrm>
          <a:off x="3228975" y="10582275"/>
          <a:ext cx="0" cy="5143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66</xdr:row>
      <xdr:rowOff>83820</xdr:rowOff>
    </xdr:from>
    <xdr:to>
      <xdr:col>8</xdr:col>
      <xdr:colOff>0</xdr:colOff>
      <xdr:row>66</xdr:row>
      <xdr:rowOff>83820</xdr:rowOff>
    </xdr:to>
    <xdr:sp macro="" textlink="">
      <xdr:nvSpPr>
        <xdr:cNvPr id="83" name="Line 82">
          <a:extLst>
            <a:ext uri="{FF2B5EF4-FFF2-40B4-BE49-F238E27FC236}">
              <a16:creationId xmlns:a16="http://schemas.microsoft.com/office/drawing/2014/main" id="{00000000-0008-0000-0600-000053000000}"/>
            </a:ext>
          </a:extLst>
        </xdr:cNvPr>
        <xdr:cNvSpPr>
          <a:spLocks noChangeShapeType="1"/>
        </xdr:cNvSpPr>
      </xdr:nvSpPr>
      <xdr:spPr bwMode="auto">
        <a:xfrm>
          <a:off x="1962150" y="11180445"/>
          <a:ext cx="8858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64</xdr:row>
      <xdr:rowOff>0</xdr:rowOff>
    </xdr:from>
    <xdr:to>
      <xdr:col>3</xdr:col>
      <xdr:colOff>480060</xdr:colOff>
      <xdr:row>66</xdr:row>
      <xdr:rowOff>0</xdr:rowOff>
    </xdr:to>
    <xdr:sp macro="" textlink="">
      <xdr:nvSpPr>
        <xdr:cNvPr id="84" name="Line 83">
          <a:extLst>
            <a:ext uri="{FF2B5EF4-FFF2-40B4-BE49-F238E27FC236}">
              <a16:creationId xmlns:a16="http://schemas.microsoft.com/office/drawing/2014/main" id="{00000000-0008-0000-0600-000054000000}"/>
            </a:ext>
          </a:extLst>
        </xdr:cNvPr>
        <xdr:cNvSpPr>
          <a:spLocks noChangeShapeType="1"/>
        </xdr:cNvSpPr>
      </xdr:nvSpPr>
      <xdr:spPr bwMode="auto">
        <a:xfrm>
          <a:off x="1604010" y="1075372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64</xdr:row>
      <xdr:rowOff>0</xdr:rowOff>
    </xdr:from>
    <xdr:to>
      <xdr:col>3</xdr:col>
      <xdr:colOff>274320</xdr:colOff>
      <xdr:row>66</xdr:row>
      <xdr:rowOff>0</xdr:rowOff>
    </xdr:to>
    <xdr:sp macro="" textlink="">
      <xdr:nvSpPr>
        <xdr:cNvPr id="85" name="Freeform 84">
          <a:extLst>
            <a:ext uri="{FF2B5EF4-FFF2-40B4-BE49-F238E27FC236}">
              <a16:creationId xmlns:a16="http://schemas.microsoft.com/office/drawing/2014/main" id="{00000000-0008-0000-0600-000055000000}"/>
            </a:ext>
          </a:extLst>
        </xdr:cNvPr>
        <xdr:cNvSpPr>
          <a:spLocks/>
        </xdr:cNvSpPr>
      </xdr:nvSpPr>
      <xdr:spPr bwMode="auto">
        <a:xfrm>
          <a:off x="561975" y="10753725"/>
          <a:ext cx="836295"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68</xdr:row>
      <xdr:rowOff>7620</xdr:rowOff>
    </xdr:from>
    <xdr:to>
      <xdr:col>8</xdr:col>
      <xdr:colOff>381000</xdr:colOff>
      <xdr:row>69</xdr:row>
      <xdr:rowOff>7620</xdr:rowOff>
    </xdr:to>
    <xdr:sp macro="" textlink="">
      <xdr:nvSpPr>
        <xdr:cNvPr id="86" name="Line 85">
          <a:extLst>
            <a:ext uri="{FF2B5EF4-FFF2-40B4-BE49-F238E27FC236}">
              <a16:creationId xmlns:a16="http://schemas.microsoft.com/office/drawing/2014/main" id="{00000000-0008-0000-0600-000056000000}"/>
            </a:ext>
          </a:extLst>
        </xdr:cNvPr>
        <xdr:cNvSpPr>
          <a:spLocks noChangeShapeType="1"/>
        </xdr:cNvSpPr>
      </xdr:nvSpPr>
      <xdr:spPr bwMode="auto">
        <a:xfrm>
          <a:off x="3228975" y="11447145"/>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70</xdr:row>
      <xdr:rowOff>0</xdr:rowOff>
    </xdr:from>
    <xdr:to>
      <xdr:col>8</xdr:col>
      <xdr:colOff>381000</xdr:colOff>
      <xdr:row>71</xdr:row>
      <xdr:rowOff>7620</xdr:rowOff>
    </xdr:to>
    <xdr:sp macro="" textlink="">
      <xdr:nvSpPr>
        <xdr:cNvPr id="87" name="Line 86">
          <a:extLst>
            <a:ext uri="{FF2B5EF4-FFF2-40B4-BE49-F238E27FC236}">
              <a16:creationId xmlns:a16="http://schemas.microsoft.com/office/drawing/2014/main" id="{00000000-0008-0000-0600-000057000000}"/>
            </a:ext>
          </a:extLst>
        </xdr:cNvPr>
        <xdr:cNvSpPr>
          <a:spLocks noChangeShapeType="1"/>
        </xdr:cNvSpPr>
      </xdr:nvSpPr>
      <xdr:spPr bwMode="auto">
        <a:xfrm>
          <a:off x="3228975" y="11782425"/>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80</xdr:row>
      <xdr:rowOff>91440</xdr:rowOff>
    </xdr:from>
    <xdr:to>
      <xdr:col>14</xdr:col>
      <xdr:colOff>15240</xdr:colOff>
      <xdr:row>80</xdr:row>
      <xdr:rowOff>91440</xdr:rowOff>
    </xdr:to>
    <xdr:sp macro="" textlink="">
      <xdr:nvSpPr>
        <xdr:cNvPr id="88" name="Line 87">
          <a:extLst>
            <a:ext uri="{FF2B5EF4-FFF2-40B4-BE49-F238E27FC236}">
              <a16:creationId xmlns:a16="http://schemas.microsoft.com/office/drawing/2014/main" id="{00000000-0008-0000-0600-000058000000}"/>
            </a:ext>
          </a:extLst>
        </xdr:cNvPr>
        <xdr:cNvSpPr>
          <a:spLocks noChangeShapeType="1"/>
        </xdr:cNvSpPr>
      </xdr:nvSpPr>
      <xdr:spPr bwMode="auto">
        <a:xfrm>
          <a:off x="3705225" y="13588365"/>
          <a:ext cx="10439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77</xdr:row>
      <xdr:rowOff>7620</xdr:rowOff>
    </xdr:from>
    <xdr:to>
      <xdr:col>8</xdr:col>
      <xdr:colOff>381000</xdr:colOff>
      <xdr:row>78</xdr:row>
      <xdr:rowOff>7620</xdr:rowOff>
    </xdr:to>
    <xdr:sp macro="" textlink="">
      <xdr:nvSpPr>
        <xdr:cNvPr id="89" name="Line 88">
          <a:extLst>
            <a:ext uri="{FF2B5EF4-FFF2-40B4-BE49-F238E27FC236}">
              <a16:creationId xmlns:a16="http://schemas.microsoft.com/office/drawing/2014/main" id="{00000000-0008-0000-0600-000059000000}"/>
            </a:ext>
          </a:extLst>
        </xdr:cNvPr>
        <xdr:cNvSpPr>
          <a:spLocks noChangeShapeType="1"/>
        </xdr:cNvSpPr>
      </xdr:nvSpPr>
      <xdr:spPr bwMode="auto">
        <a:xfrm>
          <a:off x="3228975" y="12990195"/>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79</xdr:row>
      <xdr:rowOff>0</xdr:rowOff>
    </xdr:from>
    <xdr:to>
      <xdr:col>8</xdr:col>
      <xdr:colOff>381000</xdr:colOff>
      <xdr:row>80</xdr:row>
      <xdr:rowOff>7620</xdr:rowOff>
    </xdr:to>
    <xdr:sp macro="" textlink="">
      <xdr:nvSpPr>
        <xdr:cNvPr id="90" name="Line 89">
          <a:extLst>
            <a:ext uri="{FF2B5EF4-FFF2-40B4-BE49-F238E27FC236}">
              <a16:creationId xmlns:a16="http://schemas.microsoft.com/office/drawing/2014/main" id="{00000000-0008-0000-0600-00005A000000}"/>
            </a:ext>
          </a:extLst>
        </xdr:cNvPr>
        <xdr:cNvSpPr>
          <a:spLocks noChangeShapeType="1"/>
        </xdr:cNvSpPr>
      </xdr:nvSpPr>
      <xdr:spPr bwMode="auto">
        <a:xfrm>
          <a:off x="3228975" y="13325475"/>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75</xdr:row>
      <xdr:rowOff>83820</xdr:rowOff>
    </xdr:from>
    <xdr:to>
      <xdr:col>8</xdr:col>
      <xdr:colOff>0</xdr:colOff>
      <xdr:row>75</xdr:row>
      <xdr:rowOff>83820</xdr:rowOff>
    </xdr:to>
    <xdr:sp macro="" textlink="">
      <xdr:nvSpPr>
        <xdr:cNvPr id="91" name="Line 90">
          <a:extLst>
            <a:ext uri="{FF2B5EF4-FFF2-40B4-BE49-F238E27FC236}">
              <a16:creationId xmlns:a16="http://schemas.microsoft.com/office/drawing/2014/main" id="{00000000-0008-0000-0600-00005B000000}"/>
            </a:ext>
          </a:extLst>
        </xdr:cNvPr>
        <xdr:cNvSpPr>
          <a:spLocks noChangeShapeType="1"/>
        </xdr:cNvSpPr>
      </xdr:nvSpPr>
      <xdr:spPr bwMode="auto">
        <a:xfrm>
          <a:off x="1962150" y="12723495"/>
          <a:ext cx="8858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73</xdr:row>
      <xdr:rowOff>0</xdr:rowOff>
    </xdr:from>
    <xdr:to>
      <xdr:col>3</xdr:col>
      <xdr:colOff>480060</xdr:colOff>
      <xdr:row>75</xdr:row>
      <xdr:rowOff>0</xdr:rowOff>
    </xdr:to>
    <xdr:sp macro="" textlink="">
      <xdr:nvSpPr>
        <xdr:cNvPr id="92" name="Line 91">
          <a:extLst>
            <a:ext uri="{FF2B5EF4-FFF2-40B4-BE49-F238E27FC236}">
              <a16:creationId xmlns:a16="http://schemas.microsoft.com/office/drawing/2014/main" id="{00000000-0008-0000-0600-00005C000000}"/>
            </a:ext>
          </a:extLst>
        </xdr:cNvPr>
        <xdr:cNvSpPr>
          <a:spLocks noChangeShapeType="1"/>
        </xdr:cNvSpPr>
      </xdr:nvSpPr>
      <xdr:spPr bwMode="auto">
        <a:xfrm>
          <a:off x="1604010" y="1229677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73</xdr:row>
      <xdr:rowOff>0</xdr:rowOff>
    </xdr:from>
    <xdr:to>
      <xdr:col>3</xdr:col>
      <xdr:colOff>274320</xdr:colOff>
      <xdr:row>75</xdr:row>
      <xdr:rowOff>0</xdr:rowOff>
    </xdr:to>
    <xdr:sp macro="" textlink="">
      <xdr:nvSpPr>
        <xdr:cNvPr id="93" name="Freeform 92">
          <a:extLst>
            <a:ext uri="{FF2B5EF4-FFF2-40B4-BE49-F238E27FC236}">
              <a16:creationId xmlns:a16="http://schemas.microsoft.com/office/drawing/2014/main" id="{00000000-0008-0000-0600-00005D000000}"/>
            </a:ext>
          </a:extLst>
        </xdr:cNvPr>
        <xdr:cNvSpPr>
          <a:spLocks/>
        </xdr:cNvSpPr>
      </xdr:nvSpPr>
      <xdr:spPr bwMode="auto">
        <a:xfrm>
          <a:off x="561975" y="12296775"/>
          <a:ext cx="836295"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0</xdr:colOff>
      <xdr:row>84</xdr:row>
      <xdr:rowOff>83820</xdr:rowOff>
    </xdr:from>
    <xdr:to>
      <xdr:col>8</xdr:col>
      <xdr:colOff>0</xdr:colOff>
      <xdr:row>84</xdr:row>
      <xdr:rowOff>83820</xdr:rowOff>
    </xdr:to>
    <xdr:sp macro="" textlink="">
      <xdr:nvSpPr>
        <xdr:cNvPr id="94" name="Line 93">
          <a:extLst>
            <a:ext uri="{FF2B5EF4-FFF2-40B4-BE49-F238E27FC236}">
              <a16:creationId xmlns:a16="http://schemas.microsoft.com/office/drawing/2014/main" id="{00000000-0008-0000-0600-00005E000000}"/>
            </a:ext>
          </a:extLst>
        </xdr:cNvPr>
        <xdr:cNvSpPr>
          <a:spLocks noChangeShapeType="1"/>
        </xdr:cNvSpPr>
      </xdr:nvSpPr>
      <xdr:spPr bwMode="auto">
        <a:xfrm>
          <a:off x="1962150" y="14266545"/>
          <a:ext cx="8858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82</xdr:row>
      <xdr:rowOff>0</xdr:rowOff>
    </xdr:from>
    <xdr:to>
      <xdr:col>3</xdr:col>
      <xdr:colOff>480060</xdr:colOff>
      <xdr:row>84</xdr:row>
      <xdr:rowOff>0</xdr:rowOff>
    </xdr:to>
    <xdr:sp macro="" textlink="">
      <xdr:nvSpPr>
        <xdr:cNvPr id="95" name="Line 94">
          <a:extLst>
            <a:ext uri="{FF2B5EF4-FFF2-40B4-BE49-F238E27FC236}">
              <a16:creationId xmlns:a16="http://schemas.microsoft.com/office/drawing/2014/main" id="{00000000-0008-0000-0600-00005F000000}"/>
            </a:ext>
          </a:extLst>
        </xdr:cNvPr>
        <xdr:cNvSpPr>
          <a:spLocks noChangeShapeType="1"/>
        </xdr:cNvSpPr>
      </xdr:nvSpPr>
      <xdr:spPr bwMode="auto">
        <a:xfrm>
          <a:off x="1604010" y="1383982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82</xdr:row>
      <xdr:rowOff>0</xdr:rowOff>
    </xdr:from>
    <xdr:to>
      <xdr:col>3</xdr:col>
      <xdr:colOff>274320</xdr:colOff>
      <xdr:row>84</xdr:row>
      <xdr:rowOff>0</xdr:rowOff>
    </xdr:to>
    <xdr:sp macro="" textlink="">
      <xdr:nvSpPr>
        <xdr:cNvPr id="96" name="Freeform 95">
          <a:extLst>
            <a:ext uri="{FF2B5EF4-FFF2-40B4-BE49-F238E27FC236}">
              <a16:creationId xmlns:a16="http://schemas.microsoft.com/office/drawing/2014/main" id="{00000000-0008-0000-0600-000060000000}"/>
            </a:ext>
          </a:extLst>
        </xdr:cNvPr>
        <xdr:cNvSpPr>
          <a:spLocks/>
        </xdr:cNvSpPr>
      </xdr:nvSpPr>
      <xdr:spPr bwMode="auto">
        <a:xfrm>
          <a:off x="561975" y="13839825"/>
          <a:ext cx="836295"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86</xdr:row>
      <xdr:rowOff>7620</xdr:rowOff>
    </xdr:from>
    <xdr:to>
      <xdr:col>8</xdr:col>
      <xdr:colOff>381000</xdr:colOff>
      <xdr:row>87</xdr:row>
      <xdr:rowOff>7620</xdr:rowOff>
    </xdr:to>
    <xdr:sp macro="" textlink="">
      <xdr:nvSpPr>
        <xdr:cNvPr id="97" name="Line 96">
          <a:extLst>
            <a:ext uri="{FF2B5EF4-FFF2-40B4-BE49-F238E27FC236}">
              <a16:creationId xmlns:a16="http://schemas.microsoft.com/office/drawing/2014/main" id="{00000000-0008-0000-0600-000061000000}"/>
            </a:ext>
          </a:extLst>
        </xdr:cNvPr>
        <xdr:cNvSpPr>
          <a:spLocks noChangeShapeType="1"/>
        </xdr:cNvSpPr>
      </xdr:nvSpPr>
      <xdr:spPr bwMode="auto">
        <a:xfrm>
          <a:off x="3228975" y="14533245"/>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88</xdr:row>
      <xdr:rowOff>0</xdr:rowOff>
    </xdr:from>
    <xdr:to>
      <xdr:col>8</xdr:col>
      <xdr:colOff>381000</xdr:colOff>
      <xdr:row>89</xdr:row>
      <xdr:rowOff>7620</xdr:rowOff>
    </xdr:to>
    <xdr:sp macro="" textlink="">
      <xdr:nvSpPr>
        <xdr:cNvPr id="98" name="Line 97">
          <a:extLst>
            <a:ext uri="{FF2B5EF4-FFF2-40B4-BE49-F238E27FC236}">
              <a16:creationId xmlns:a16="http://schemas.microsoft.com/office/drawing/2014/main" id="{00000000-0008-0000-0600-000062000000}"/>
            </a:ext>
          </a:extLst>
        </xdr:cNvPr>
        <xdr:cNvSpPr>
          <a:spLocks noChangeShapeType="1"/>
        </xdr:cNvSpPr>
      </xdr:nvSpPr>
      <xdr:spPr bwMode="auto">
        <a:xfrm>
          <a:off x="3228975" y="14868525"/>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7620</xdr:colOff>
      <xdr:row>115</xdr:row>
      <xdr:rowOff>83820</xdr:rowOff>
    </xdr:from>
    <xdr:to>
      <xdr:col>17</xdr:col>
      <xdr:colOff>7620</xdr:colOff>
      <xdr:row>115</xdr:row>
      <xdr:rowOff>83820</xdr:rowOff>
    </xdr:to>
    <xdr:sp macro="" textlink="">
      <xdr:nvSpPr>
        <xdr:cNvPr id="99" name="Line 98">
          <a:extLst>
            <a:ext uri="{FF2B5EF4-FFF2-40B4-BE49-F238E27FC236}">
              <a16:creationId xmlns:a16="http://schemas.microsoft.com/office/drawing/2014/main" id="{00000000-0008-0000-0600-000063000000}"/>
            </a:ext>
          </a:extLst>
        </xdr:cNvPr>
        <xdr:cNvSpPr>
          <a:spLocks noChangeShapeType="1"/>
        </xdr:cNvSpPr>
      </xdr:nvSpPr>
      <xdr:spPr bwMode="auto">
        <a:xfrm>
          <a:off x="5579745" y="18743295"/>
          <a:ext cx="2857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120</xdr:row>
      <xdr:rowOff>7620</xdr:rowOff>
    </xdr:from>
    <xdr:to>
      <xdr:col>8</xdr:col>
      <xdr:colOff>381000</xdr:colOff>
      <xdr:row>121</xdr:row>
      <xdr:rowOff>0</xdr:rowOff>
    </xdr:to>
    <xdr:sp macro="" textlink="">
      <xdr:nvSpPr>
        <xdr:cNvPr id="100" name="Line 99">
          <a:extLst>
            <a:ext uri="{FF2B5EF4-FFF2-40B4-BE49-F238E27FC236}">
              <a16:creationId xmlns:a16="http://schemas.microsoft.com/office/drawing/2014/main" id="{00000000-0008-0000-0600-000064000000}"/>
            </a:ext>
          </a:extLst>
        </xdr:cNvPr>
        <xdr:cNvSpPr>
          <a:spLocks noChangeShapeType="1"/>
        </xdr:cNvSpPr>
      </xdr:nvSpPr>
      <xdr:spPr bwMode="auto">
        <a:xfrm>
          <a:off x="3228975" y="19448145"/>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122</xdr:row>
      <xdr:rowOff>7620</xdr:rowOff>
    </xdr:from>
    <xdr:to>
      <xdr:col>8</xdr:col>
      <xdr:colOff>381000</xdr:colOff>
      <xdr:row>123</xdr:row>
      <xdr:rowOff>0</xdr:rowOff>
    </xdr:to>
    <xdr:sp macro="" textlink="">
      <xdr:nvSpPr>
        <xdr:cNvPr id="101" name="Line 100">
          <a:extLst>
            <a:ext uri="{FF2B5EF4-FFF2-40B4-BE49-F238E27FC236}">
              <a16:creationId xmlns:a16="http://schemas.microsoft.com/office/drawing/2014/main" id="{00000000-0008-0000-0600-000065000000}"/>
            </a:ext>
          </a:extLst>
        </xdr:cNvPr>
        <xdr:cNvSpPr>
          <a:spLocks noChangeShapeType="1"/>
        </xdr:cNvSpPr>
      </xdr:nvSpPr>
      <xdr:spPr bwMode="auto">
        <a:xfrm>
          <a:off x="3228975" y="19791045"/>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124</xdr:row>
      <xdr:rowOff>15240</xdr:rowOff>
    </xdr:from>
    <xdr:to>
      <xdr:col>8</xdr:col>
      <xdr:colOff>381000</xdr:colOff>
      <xdr:row>125</xdr:row>
      <xdr:rowOff>7620</xdr:rowOff>
    </xdr:to>
    <xdr:sp macro="" textlink="">
      <xdr:nvSpPr>
        <xdr:cNvPr id="102" name="Line 101">
          <a:extLst>
            <a:ext uri="{FF2B5EF4-FFF2-40B4-BE49-F238E27FC236}">
              <a16:creationId xmlns:a16="http://schemas.microsoft.com/office/drawing/2014/main" id="{00000000-0008-0000-0600-000066000000}"/>
            </a:ext>
          </a:extLst>
        </xdr:cNvPr>
        <xdr:cNvSpPr>
          <a:spLocks noChangeShapeType="1"/>
        </xdr:cNvSpPr>
      </xdr:nvSpPr>
      <xdr:spPr bwMode="auto">
        <a:xfrm>
          <a:off x="3228975" y="20141565"/>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716280</xdr:colOff>
      <xdr:row>52</xdr:row>
      <xdr:rowOff>0</xdr:rowOff>
    </xdr:from>
    <xdr:to>
      <xdr:col>17</xdr:col>
      <xdr:colOff>0</xdr:colOff>
      <xdr:row>54</xdr:row>
      <xdr:rowOff>7620</xdr:rowOff>
    </xdr:to>
    <xdr:sp macro="" textlink="">
      <xdr:nvSpPr>
        <xdr:cNvPr id="103" name="Line 102">
          <a:extLst>
            <a:ext uri="{FF2B5EF4-FFF2-40B4-BE49-F238E27FC236}">
              <a16:creationId xmlns:a16="http://schemas.microsoft.com/office/drawing/2014/main" id="{00000000-0008-0000-0600-000067000000}"/>
            </a:ext>
          </a:extLst>
        </xdr:cNvPr>
        <xdr:cNvSpPr>
          <a:spLocks noChangeShapeType="1"/>
        </xdr:cNvSpPr>
      </xdr:nvSpPr>
      <xdr:spPr bwMode="auto">
        <a:xfrm flipH="1">
          <a:off x="5450205" y="8696325"/>
          <a:ext cx="407670" cy="3505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19</xdr:col>
      <xdr:colOff>0</xdr:colOff>
      <xdr:row>64</xdr:row>
      <xdr:rowOff>106680</xdr:rowOff>
    </xdr:from>
    <xdr:to>
      <xdr:col>19</xdr:col>
      <xdr:colOff>0</xdr:colOff>
      <xdr:row>81</xdr:row>
      <xdr:rowOff>106680</xdr:rowOff>
    </xdr:to>
    <xdr:sp macro="" textlink="">
      <xdr:nvSpPr>
        <xdr:cNvPr id="104" name="Line 103">
          <a:extLst>
            <a:ext uri="{FF2B5EF4-FFF2-40B4-BE49-F238E27FC236}">
              <a16:creationId xmlns:a16="http://schemas.microsoft.com/office/drawing/2014/main" id="{00000000-0008-0000-0600-000068000000}"/>
            </a:ext>
          </a:extLst>
        </xdr:cNvPr>
        <xdr:cNvSpPr>
          <a:spLocks noChangeShapeType="1"/>
        </xdr:cNvSpPr>
      </xdr:nvSpPr>
      <xdr:spPr bwMode="auto">
        <a:xfrm flipV="1">
          <a:off x="6829425" y="10860405"/>
          <a:ext cx="0" cy="29146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82</xdr:row>
      <xdr:rowOff>106680</xdr:rowOff>
    </xdr:from>
    <xdr:to>
      <xdr:col>19</xdr:col>
      <xdr:colOff>0</xdr:colOff>
      <xdr:row>99</xdr:row>
      <xdr:rowOff>106680</xdr:rowOff>
    </xdr:to>
    <xdr:sp macro="" textlink="">
      <xdr:nvSpPr>
        <xdr:cNvPr id="105" name="Line 104">
          <a:extLst>
            <a:ext uri="{FF2B5EF4-FFF2-40B4-BE49-F238E27FC236}">
              <a16:creationId xmlns:a16="http://schemas.microsoft.com/office/drawing/2014/main" id="{00000000-0008-0000-0600-000069000000}"/>
            </a:ext>
          </a:extLst>
        </xdr:cNvPr>
        <xdr:cNvSpPr>
          <a:spLocks noChangeShapeType="1"/>
        </xdr:cNvSpPr>
      </xdr:nvSpPr>
      <xdr:spPr bwMode="auto">
        <a:xfrm flipV="1">
          <a:off x="6829425" y="13946505"/>
          <a:ext cx="0" cy="2457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18</xdr:col>
      <xdr:colOff>0</xdr:colOff>
      <xdr:row>61</xdr:row>
      <xdr:rowOff>0</xdr:rowOff>
    </xdr:from>
    <xdr:to>
      <xdr:col>21</xdr:col>
      <xdr:colOff>160020</xdr:colOff>
      <xdr:row>61</xdr:row>
      <xdr:rowOff>0</xdr:rowOff>
    </xdr:to>
    <xdr:sp macro="" textlink="">
      <xdr:nvSpPr>
        <xdr:cNvPr id="106" name="Line 105">
          <a:extLst>
            <a:ext uri="{FF2B5EF4-FFF2-40B4-BE49-F238E27FC236}">
              <a16:creationId xmlns:a16="http://schemas.microsoft.com/office/drawing/2014/main" id="{00000000-0008-0000-0600-00006A000000}"/>
            </a:ext>
          </a:extLst>
        </xdr:cNvPr>
        <xdr:cNvSpPr>
          <a:spLocks noChangeShapeType="1"/>
        </xdr:cNvSpPr>
      </xdr:nvSpPr>
      <xdr:spPr bwMode="auto">
        <a:xfrm>
          <a:off x="6696075" y="10239375"/>
          <a:ext cx="57912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21</xdr:col>
      <xdr:colOff>160020</xdr:colOff>
      <xdr:row>61</xdr:row>
      <xdr:rowOff>0</xdr:rowOff>
    </xdr:from>
    <xdr:to>
      <xdr:col>21</xdr:col>
      <xdr:colOff>160020</xdr:colOff>
      <xdr:row>63</xdr:row>
      <xdr:rowOff>0</xdr:rowOff>
    </xdr:to>
    <xdr:sp macro="" textlink="">
      <xdr:nvSpPr>
        <xdr:cNvPr id="107" name="Line 106">
          <a:extLst>
            <a:ext uri="{FF2B5EF4-FFF2-40B4-BE49-F238E27FC236}">
              <a16:creationId xmlns:a16="http://schemas.microsoft.com/office/drawing/2014/main" id="{00000000-0008-0000-0600-00006B000000}"/>
            </a:ext>
          </a:extLst>
        </xdr:cNvPr>
        <xdr:cNvSpPr>
          <a:spLocks noChangeShapeType="1"/>
        </xdr:cNvSpPr>
      </xdr:nvSpPr>
      <xdr:spPr bwMode="auto">
        <a:xfrm>
          <a:off x="7275195" y="1023937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19</xdr:col>
      <xdr:colOff>0</xdr:colOff>
      <xdr:row>61</xdr:row>
      <xdr:rowOff>91440</xdr:rowOff>
    </xdr:from>
    <xdr:to>
      <xdr:col>19</xdr:col>
      <xdr:colOff>0</xdr:colOff>
      <xdr:row>63</xdr:row>
      <xdr:rowOff>91440</xdr:rowOff>
    </xdr:to>
    <xdr:sp macro="" textlink="">
      <xdr:nvSpPr>
        <xdr:cNvPr id="108" name="Line 107">
          <a:extLst>
            <a:ext uri="{FF2B5EF4-FFF2-40B4-BE49-F238E27FC236}">
              <a16:creationId xmlns:a16="http://schemas.microsoft.com/office/drawing/2014/main" id="{00000000-0008-0000-0600-00006C000000}"/>
            </a:ext>
          </a:extLst>
        </xdr:cNvPr>
        <xdr:cNvSpPr>
          <a:spLocks noChangeShapeType="1"/>
        </xdr:cNvSpPr>
      </xdr:nvSpPr>
      <xdr:spPr bwMode="auto">
        <a:xfrm flipV="1">
          <a:off x="6829425" y="1033081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54</xdr:row>
      <xdr:rowOff>91440</xdr:rowOff>
    </xdr:from>
    <xdr:to>
      <xdr:col>19</xdr:col>
      <xdr:colOff>0</xdr:colOff>
      <xdr:row>60</xdr:row>
      <xdr:rowOff>83820</xdr:rowOff>
    </xdr:to>
    <xdr:sp macro="" textlink="">
      <xdr:nvSpPr>
        <xdr:cNvPr id="109" name="Line 108">
          <a:extLst>
            <a:ext uri="{FF2B5EF4-FFF2-40B4-BE49-F238E27FC236}">
              <a16:creationId xmlns:a16="http://schemas.microsoft.com/office/drawing/2014/main" id="{00000000-0008-0000-0600-00006D000000}"/>
            </a:ext>
          </a:extLst>
        </xdr:cNvPr>
        <xdr:cNvSpPr>
          <a:spLocks noChangeShapeType="1"/>
        </xdr:cNvSpPr>
      </xdr:nvSpPr>
      <xdr:spPr bwMode="auto">
        <a:xfrm>
          <a:off x="6829425" y="9130665"/>
          <a:ext cx="0" cy="10210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23</xdr:col>
      <xdr:colOff>0</xdr:colOff>
      <xdr:row>59</xdr:row>
      <xdr:rowOff>0</xdr:rowOff>
    </xdr:from>
    <xdr:to>
      <xdr:col>24</xdr:col>
      <xdr:colOff>0</xdr:colOff>
      <xdr:row>59</xdr:row>
      <xdr:rowOff>0</xdr:rowOff>
    </xdr:to>
    <xdr:sp macro="" textlink="">
      <xdr:nvSpPr>
        <xdr:cNvPr id="110" name="Line 109">
          <a:extLst>
            <a:ext uri="{FF2B5EF4-FFF2-40B4-BE49-F238E27FC236}">
              <a16:creationId xmlns:a16="http://schemas.microsoft.com/office/drawing/2014/main" id="{00000000-0008-0000-0600-00006E000000}"/>
            </a:ext>
          </a:extLst>
        </xdr:cNvPr>
        <xdr:cNvSpPr>
          <a:spLocks noChangeShapeType="1"/>
        </xdr:cNvSpPr>
      </xdr:nvSpPr>
      <xdr:spPr bwMode="auto">
        <a:xfrm>
          <a:off x="7800975" y="9896475"/>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25</xdr:col>
      <xdr:colOff>7620</xdr:colOff>
      <xdr:row>59</xdr:row>
      <xdr:rowOff>0</xdr:rowOff>
    </xdr:from>
    <xdr:to>
      <xdr:col>26</xdr:col>
      <xdr:colOff>0</xdr:colOff>
      <xdr:row>59</xdr:row>
      <xdr:rowOff>0</xdr:rowOff>
    </xdr:to>
    <xdr:sp macro="" textlink="">
      <xdr:nvSpPr>
        <xdr:cNvPr id="111" name="Line 110">
          <a:extLst>
            <a:ext uri="{FF2B5EF4-FFF2-40B4-BE49-F238E27FC236}">
              <a16:creationId xmlns:a16="http://schemas.microsoft.com/office/drawing/2014/main" id="{00000000-0008-0000-0600-00006F000000}"/>
            </a:ext>
          </a:extLst>
        </xdr:cNvPr>
        <xdr:cNvSpPr>
          <a:spLocks noChangeShapeType="1"/>
        </xdr:cNvSpPr>
      </xdr:nvSpPr>
      <xdr:spPr bwMode="auto">
        <a:xfrm>
          <a:off x="9113520" y="9896475"/>
          <a:ext cx="6781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126</xdr:row>
      <xdr:rowOff>7620</xdr:rowOff>
    </xdr:from>
    <xdr:to>
      <xdr:col>8</xdr:col>
      <xdr:colOff>381000</xdr:colOff>
      <xdr:row>127</xdr:row>
      <xdr:rowOff>0</xdr:rowOff>
    </xdr:to>
    <xdr:sp macro="" textlink="">
      <xdr:nvSpPr>
        <xdr:cNvPr id="112" name="Line 111">
          <a:extLst>
            <a:ext uri="{FF2B5EF4-FFF2-40B4-BE49-F238E27FC236}">
              <a16:creationId xmlns:a16="http://schemas.microsoft.com/office/drawing/2014/main" id="{00000000-0008-0000-0600-000070000000}"/>
            </a:ext>
          </a:extLst>
        </xdr:cNvPr>
        <xdr:cNvSpPr>
          <a:spLocks noChangeShapeType="1"/>
        </xdr:cNvSpPr>
      </xdr:nvSpPr>
      <xdr:spPr bwMode="auto">
        <a:xfrm>
          <a:off x="3228975" y="20476845"/>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5</xdr:col>
      <xdr:colOff>335280</xdr:colOff>
      <xdr:row>7</xdr:row>
      <xdr:rowOff>106680</xdr:rowOff>
    </xdr:from>
    <xdr:to>
      <xdr:col>11</xdr:col>
      <xdr:colOff>106680</xdr:colOff>
      <xdr:row>39</xdr:row>
      <xdr:rowOff>45720</xdr:rowOff>
    </xdr:to>
    <xdr:sp macro="" textlink="">
      <xdr:nvSpPr>
        <xdr:cNvPr id="113" name="Rectangle 112">
          <a:extLst>
            <a:ext uri="{FF2B5EF4-FFF2-40B4-BE49-F238E27FC236}">
              <a16:creationId xmlns:a16="http://schemas.microsoft.com/office/drawing/2014/main" id="{00000000-0008-0000-0600-000071000000}"/>
            </a:ext>
          </a:extLst>
        </xdr:cNvPr>
        <xdr:cNvSpPr>
          <a:spLocks noChangeArrowheads="1"/>
        </xdr:cNvSpPr>
      </xdr:nvSpPr>
      <xdr:spPr bwMode="auto">
        <a:xfrm>
          <a:off x="2440305" y="1392555"/>
          <a:ext cx="1657350" cy="5273040"/>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47625</xdr:colOff>
      <xdr:row>12</xdr:row>
      <xdr:rowOff>9525</xdr:rowOff>
    </xdr:from>
    <xdr:to>
      <xdr:col>6</xdr:col>
      <xdr:colOff>99134</xdr:colOff>
      <xdr:row>13</xdr:row>
      <xdr:rowOff>38100</xdr:rowOff>
    </xdr:to>
    <xdr:sp macro="" textlink="">
      <xdr:nvSpPr>
        <xdr:cNvPr id="114" name="Text Box 113">
          <a:extLst>
            <a:ext uri="{FF2B5EF4-FFF2-40B4-BE49-F238E27FC236}">
              <a16:creationId xmlns:a16="http://schemas.microsoft.com/office/drawing/2014/main" id="{00000000-0008-0000-0600-000072000000}"/>
            </a:ext>
          </a:extLst>
        </xdr:cNvPr>
        <xdr:cNvSpPr txBox="1">
          <a:spLocks noChangeArrowheads="1"/>
        </xdr:cNvSpPr>
      </xdr:nvSpPr>
      <xdr:spPr bwMode="auto">
        <a:xfrm>
          <a:off x="2009775" y="2152650"/>
          <a:ext cx="651584"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エステル化</a:t>
          </a:r>
        </a:p>
      </xdr:txBody>
    </xdr:sp>
    <xdr:clientData/>
  </xdr:twoCellAnchor>
  <xdr:twoCellAnchor>
    <xdr:from>
      <xdr:col>5</xdr:col>
      <xdr:colOff>335280</xdr:colOff>
      <xdr:row>45</xdr:row>
      <xdr:rowOff>53340</xdr:rowOff>
    </xdr:from>
    <xdr:to>
      <xdr:col>11</xdr:col>
      <xdr:colOff>106680</xdr:colOff>
      <xdr:row>91</xdr:row>
      <xdr:rowOff>83820</xdr:rowOff>
    </xdr:to>
    <xdr:sp macro="" textlink="">
      <xdr:nvSpPr>
        <xdr:cNvPr id="115" name="Rectangle 114">
          <a:extLst>
            <a:ext uri="{FF2B5EF4-FFF2-40B4-BE49-F238E27FC236}">
              <a16:creationId xmlns:a16="http://schemas.microsoft.com/office/drawing/2014/main" id="{00000000-0008-0000-0600-000073000000}"/>
            </a:ext>
          </a:extLst>
        </xdr:cNvPr>
        <xdr:cNvSpPr>
          <a:spLocks noChangeArrowheads="1"/>
        </xdr:cNvSpPr>
      </xdr:nvSpPr>
      <xdr:spPr bwMode="auto">
        <a:xfrm>
          <a:off x="2440305" y="7549515"/>
          <a:ext cx="1657350" cy="7917180"/>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10</xdr:col>
      <xdr:colOff>47625</xdr:colOff>
      <xdr:row>50</xdr:row>
      <xdr:rowOff>0</xdr:rowOff>
    </xdr:from>
    <xdr:to>
      <xdr:col>12</xdr:col>
      <xdr:colOff>99134</xdr:colOff>
      <xdr:row>51</xdr:row>
      <xdr:rowOff>28575</xdr:rowOff>
    </xdr:to>
    <xdr:sp macro="" textlink="">
      <xdr:nvSpPr>
        <xdr:cNvPr id="116" name="Text Box 115">
          <a:extLst>
            <a:ext uri="{FF2B5EF4-FFF2-40B4-BE49-F238E27FC236}">
              <a16:creationId xmlns:a16="http://schemas.microsoft.com/office/drawing/2014/main" id="{00000000-0008-0000-0600-000074000000}"/>
            </a:ext>
          </a:extLst>
        </xdr:cNvPr>
        <xdr:cNvSpPr txBox="1">
          <a:spLocks noChangeArrowheads="1"/>
        </xdr:cNvSpPr>
      </xdr:nvSpPr>
      <xdr:spPr bwMode="auto">
        <a:xfrm>
          <a:off x="3895725" y="8353425"/>
          <a:ext cx="651584"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アセチル化</a:t>
          </a:r>
        </a:p>
      </xdr:txBody>
    </xdr:sp>
    <xdr:clientData/>
  </xdr:twoCellAnchor>
  <xdr:twoCellAnchor>
    <xdr:from>
      <xdr:col>5</xdr:col>
      <xdr:colOff>335280</xdr:colOff>
      <xdr:row>95</xdr:row>
      <xdr:rowOff>114300</xdr:rowOff>
    </xdr:from>
    <xdr:to>
      <xdr:col>11</xdr:col>
      <xdr:colOff>289560</xdr:colOff>
      <xdr:row>118</xdr:row>
      <xdr:rowOff>53340</xdr:rowOff>
    </xdr:to>
    <xdr:sp macro="" textlink="">
      <xdr:nvSpPr>
        <xdr:cNvPr id="117" name="Rectangle 116">
          <a:extLst>
            <a:ext uri="{FF2B5EF4-FFF2-40B4-BE49-F238E27FC236}">
              <a16:creationId xmlns:a16="http://schemas.microsoft.com/office/drawing/2014/main" id="{00000000-0008-0000-0600-000075000000}"/>
            </a:ext>
          </a:extLst>
        </xdr:cNvPr>
        <xdr:cNvSpPr>
          <a:spLocks noChangeArrowheads="1"/>
        </xdr:cNvSpPr>
      </xdr:nvSpPr>
      <xdr:spPr bwMode="auto">
        <a:xfrm>
          <a:off x="2440305" y="15878175"/>
          <a:ext cx="1840230" cy="3272790"/>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47625</xdr:colOff>
      <xdr:row>107</xdr:row>
      <xdr:rowOff>9525</xdr:rowOff>
    </xdr:from>
    <xdr:to>
      <xdr:col>6</xdr:col>
      <xdr:colOff>99134</xdr:colOff>
      <xdr:row>108</xdr:row>
      <xdr:rowOff>38100</xdr:rowOff>
    </xdr:to>
    <xdr:sp macro="" textlink="">
      <xdr:nvSpPr>
        <xdr:cNvPr id="118" name="Text Box 117">
          <a:extLst>
            <a:ext uri="{FF2B5EF4-FFF2-40B4-BE49-F238E27FC236}">
              <a16:creationId xmlns:a16="http://schemas.microsoft.com/office/drawing/2014/main" id="{00000000-0008-0000-0600-000076000000}"/>
            </a:ext>
          </a:extLst>
        </xdr:cNvPr>
        <xdr:cNvSpPr txBox="1">
          <a:spLocks noChangeArrowheads="1"/>
        </xdr:cNvSpPr>
      </xdr:nvSpPr>
      <xdr:spPr bwMode="auto">
        <a:xfrm>
          <a:off x="2009775" y="17373600"/>
          <a:ext cx="651584"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仕上げ</a:t>
          </a:r>
        </a:p>
      </xdr:txBody>
    </xdr:sp>
    <xdr:clientData/>
  </xdr:twoCellAnchor>
  <xdr:twoCellAnchor>
    <xdr:from>
      <xdr:col>16</xdr:col>
      <xdr:colOff>91440</xdr:colOff>
      <xdr:row>55</xdr:row>
      <xdr:rowOff>144780</xdr:rowOff>
    </xdr:from>
    <xdr:to>
      <xdr:col>27</xdr:col>
      <xdr:colOff>175260</xdr:colOff>
      <xdr:row>71</xdr:row>
      <xdr:rowOff>0</xdr:rowOff>
    </xdr:to>
    <xdr:sp macro="" textlink="">
      <xdr:nvSpPr>
        <xdr:cNvPr id="119" name="Rectangle 118">
          <a:extLst>
            <a:ext uri="{FF2B5EF4-FFF2-40B4-BE49-F238E27FC236}">
              <a16:creationId xmlns:a16="http://schemas.microsoft.com/office/drawing/2014/main" id="{00000000-0008-0000-0600-000077000000}"/>
            </a:ext>
          </a:extLst>
        </xdr:cNvPr>
        <xdr:cNvSpPr>
          <a:spLocks noChangeArrowheads="1"/>
        </xdr:cNvSpPr>
      </xdr:nvSpPr>
      <xdr:spPr bwMode="auto">
        <a:xfrm>
          <a:off x="5806440" y="9355455"/>
          <a:ext cx="4846320" cy="2598420"/>
        </a:xfrm>
        <a:prstGeom prst="rect">
          <a:avLst/>
        </a:prstGeom>
        <a:noFill/>
        <a:ln w="38100" cap="rnd">
          <a:solidFill>
            <a:srgbClr xmlns:mc="http://schemas.openxmlformats.org/markup-compatibility/2006" xmlns:a14="http://schemas.microsoft.com/office/drawing/2010/main" val="FF0000" mc:Ignorable="a14" a14:legacySpreadsheetColorIndex="10"/>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26</xdr:col>
      <xdr:colOff>527685</xdr:colOff>
      <xdr:row>62</xdr:row>
      <xdr:rowOff>49530</xdr:rowOff>
    </xdr:from>
    <xdr:to>
      <xdr:col>27</xdr:col>
      <xdr:colOff>499110</xdr:colOff>
      <xdr:row>63</xdr:row>
      <xdr:rowOff>78105</xdr:rowOff>
    </xdr:to>
    <xdr:sp macro="" textlink="">
      <xdr:nvSpPr>
        <xdr:cNvPr id="120" name="Text Box 119">
          <a:extLst>
            <a:ext uri="{FF2B5EF4-FFF2-40B4-BE49-F238E27FC236}">
              <a16:creationId xmlns:a16="http://schemas.microsoft.com/office/drawing/2014/main" id="{00000000-0008-0000-0600-000078000000}"/>
            </a:ext>
          </a:extLst>
        </xdr:cNvPr>
        <xdr:cNvSpPr txBox="1">
          <a:spLocks noChangeArrowheads="1"/>
        </xdr:cNvSpPr>
      </xdr:nvSpPr>
      <xdr:spPr bwMode="auto">
        <a:xfrm>
          <a:off x="10319385" y="10460355"/>
          <a:ext cx="657225"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FF0000" mc:Ignorable="a14" a14:legacySpreadsheetColorIndex="10"/>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酢酸回収</a:t>
          </a:r>
        </a:p>
      </xdr:txBody>
    </xdr:sp>
    <xdr:clientData/>
  </xdr:twoCellAnchor>
  <xdr:twoCellAnchor>
    <xdr:from>
      <xdr:col>17</xdr:col>
      <xdr:colOff>472440</xdr:colOff>
      <xdr:row>25</xdr:row>
      <xdr:rowOff>160020</xdr:rowOff>
    </xdr:from>
    <xdr:to>
      <xdr:col>25</xdr:col>
      <xdr:colOff>312420</xdr:colOff>
      <xdr:row>33</xdr:row>
      <xdr:rowOff>0</xdr:rowOff>
    </xdr:to>
    <xdr:sp macro="" textlink="">
      <xdr:nvSpPr>
        <xdr:cNvPr id="121" name="Rectangle 120">
          <a:extLst>
            <a:ext uri="{FF2B5EF4-FFF2-40B4-BE49-F238E27FC236}">
              <a16:creationId xmlns:a16="http://schemas.microsoft.com/office/drawing/2014/main" id="{00000000-0008-0000-0600-000079000000}"/>
            </a:ext>
          </a:extLst>
        </xdr:cNvPr>
        <xdr:cNvSpPr>
          <a:spLocks noChangeArrowheads="1"/>
        </xdr:cNvSpPr>
      </xdr:nvSpPr>
      <xdr:spPr bwMode="auto">
        <a:xfrm>
          <a:off x="6330315" y="4531995"/>
          <a:ext cx="3088005" cy="1211580"/>
        </a:xfrm>
        <a:prstGeom prst="rect">
          <a:avLst/>
        </a:prstGeom>
        <a:noFill/>
        <a:ln w="38100" cap="rnd">
          <a:solidFill>
            <a:srgbClr xmlns:mc="http://schemas.openxmlformats.org/markup-compatibility/2006" xmlns:a14="http://schemas.microsoft.com/office/drawing/2010/main" val="FF0000" mc:Ignorable="a14" a14:legacySpreadsheetColorIndex="10"/>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25</xdr:col>
      <xdr:colOff>177165</xdr:colOff>
      <xdr:row>28</xdr:row>
      <xdr:rowOff>154305</xdr:rowOff>
    </xdr:from>
    <xdr:to>
      <xdr:col>27</xdr:col>
      <xdr:colOff>215265</xdr:colOff>
      <xdr:row>30</xdr:row>
      <xdr:rowOff>11430</xdr:rowOff>
    </xdr:to>
    <xdr:sp macro="" textlink="">
      <xdr:nvSpPr>
        <xdr:cNvPr id="122" name="Text Box 121">
          <a:extLst>
            <a:ext uri="{FF2B5EF4-FFF2-40B4-BE49-F238E27FC236}">
              <a16:creationId xmlns:a16="http://schemas.microsoft.com/office/drawing/2014/main" id="{00000000-0008-0000-0600-00007A000000}"/>
            </a:ext>
          </a:extLst>
        </xdr:cNvPr>
        <xdr:cNvSpPr txBox="1">
          <a:spLocks noChangeArrowheads="1"/>
        </xdr:cNvSpPr>
      </xdr:nvSpPr>
      <xdr:spPr bwMode="auto">
        <a:xfrm>
          <a:off x="9283065" y="5040630"/>
          <a:ext cx="1409700"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FF0000" mc:Ignorable="a14" a14:legacySpreadsheetColorIndex="10"/>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ブタノール回収</a:t>
          </a:r>
        </a:p>
      </xdr:txBody>
    </xdr:sp>
    <xdr:clientData/>
  </xdr:twoCellAnchor>
  <xdr:twoCellAnchor>
    <xdr:from>
      <xdr:col>0</xdr:col>
      <xdr:colOff>99060</xdr:colOff>
      <xdr:row>1</xdr:row>
      <xdr:rowOff>68580</xdr:rowOff>
    </xdr:from>
    <xdr:to>
      <xdr:col>17</xdr:col>
      <xdr:colOff>777240</xdr:colOff>
      <xdr:row>7</xdr:row>
      <xdr:rowOff>53340</xdr:rowOff>
    </xdr:to>
    <xdr:sp macro="" textlink="">
      <xdr:nvSpPr>
        <xdr:cNvPr id="123" name="Rectangle 122">
          <a:extLst>
            <a:ext uri="{FF2B5EF4-FFF2-40B4-BE49-F238E27FC236}">
              <a16:creationId xmlns:a16="http://schemas.microsoft.com/office/drawing/2014/main" id="{00000000-0008-0000-0600-00007B000000}"/>
            </a:ext>
          </a:extLst>
        </xdr:cNvPr>
        <xdr:cNvSpPr>
          <a:spLocks noChangeArrowheads="1"/>
        </xdr:cNvSpPr>
      </xdr:nvSpPr>
      <xdr:spPr bwMode="auto">
        <a:xfrm>
          <a:off x="99060" y="325755"/>
          <a:ext cx="6536055" cy="1013460"/>
        </a:xfrm>
        <a:prstGeom prst="rect">
          <a:avLst/>
        </a:prstGeom>
        <a:noFill/>
        <a:ln w="38100" cap="rnd">
          <a:solidFill>
            <a:srgbClr xmlns:mc="http://schemas.openxmlformats.org/markup-compatibility/2006" xmlns:a14="http://schemas.microsoft.com/office/drawing/2010/main" val="00FF00" mc:Ignorable="a14" a14:legacySpreadsheetColorIndex="11"/>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17</xdr:col>
      <xdr:colOff>373380</xdr:colOff>
      <xdr:row>3</xdr:row>
      <xdr:rowOff>76200</xdr:rowOff>
    </xdr:from>
    <xdr:to>
      <xdr:col>21</xdr:col>
      <xdr:colOff>207659</xdr:colOff>
      <xdr:row>4</xdr:row>
      <xdr:rowOff>114300</xdr:rowOff>
    </xdr:to>
    <xdr:sp macro="" textlink="">
      <xdr:nvSpPr>
        <xdr:cNvPr id="124" name="Text Box 123">
          <a:extLst>
            <a:ext uri="{FF2B5EF4-FFF2-40B4-BE49-F238E27FC236}">
              <a16:creationId xmlns:a16="http://schemas.microsoft.com/office/drawing/2014/main" id="{00000000-0008-0000-0600-00007C000000}"/>
            </a:ext>
          </a:extLst>
        </xdr:cNvPr>
        <xdr:cNvSpPr txBox="1">
          <a:spLocks noChangeArrowheads="1"/>
        </xdr:cNvSpPr>
      </xdr:nvSpPr>
      <xdr:spPr bwMode="auto">
        <a:xfrm>
          <a:off x="6231255" y="676275"/>
          <a:ext cx="1091579" cy="209550"/>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FF00" mc:Ignorable="a14" a14:legacySpreadsheetColorIndex="11"/>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原料受け入れ</a:t>
          </a:r>
        </a:p>
      </xdr:txBody>
    </xdr:sp>
    <xdr:clientData/>
  </xdr:twoCellAnchor>
  <xdr:twoCellAnchor>
    <xdr:from>
      <xdr:col>0</xdr:col>
      <xdr:colOff>83820</xdr:colOff>
      <xdr:row>18</xdr:row>
      <xdr:rowOff>7620</xdr:rowOff>
    </xdr:from>
    <xdr:to>
      <xdr:col>5</xdr:col>
      <xdr:colOff>220980</xdr:colOff>
      <xdr:row>77</xdr:row>
      <xdr:rowOff>15240</xdr:rowOff>
    </xdr:to>
    <xdr:sp macro="" textlink="">
      <xdr:nvSpPr>
        <xdr:cNvPr id="125" name="Rectangle 124">
          <a:extLst>
            <a:ext uri="{FF2B5EF4-FFF2-40B4-BE49-F238E27FC236}">
              <a16:creationId xmlns:a16="http://schemas.microsoft.com/office/drawing/2014/main" id="{00000000-0008-0000-0600-00007D000000}"/>
            </a:ext>
          </a:extLst>
        </xdr:cNvPr>
        <xdr:cNvSpPr>
          <a:spLocks noChangeArrowheads="1"/>
        </xdr:cNvSpPr>
      </xdr:nvSpPr>
      <xdr:spPr bwMode="auto">
        <a:xfrm>
          <a:off x="83820" y="3179445"/>
          <a:ext cx="2242185" cy="9818370"/>
        </a:xfrm>
        <a:prstGeom prst="rect">
          <a:avLst/>
        </a:prstGeom>
        <a:noFill/>
        <a:ln w="38100" cap="rnd">
          <a:solidFill>
            <a:srgbClr xmlns:mc="http://schemas.openxmlformats.org/markup-compatibility/2006" xmlns:a14="http://schemas.microsoft.com/office/drawing/2010/main" val="800080" mc:Ignorable="a14" a14:legacySpreadsheetColorIndex="20"/>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706755</xdr:colOff>
      <xdr:row>17</xdr:row>
      <xdr:rowOff>9525</xdr:rowOff>
    </xdr:from>
    <xdr:to>
      <xdr:col>3</xdr:col>
      <xdr:colOff>470669</xdr:colOff>
      <xdr:row>18</xdr:row>
      <xdr:rowOff>38100</xdr:rowOff>
    </xdr:to>
    <xdr:sp macro="" textlink="">
      <xdr:nvSpPr>
        <xdr:cNvPr id="126" name="Text Box 125">
          <a:extLst>
            <a:ext uri="{FF2B5EF4-FFF2-40B4-BE49-F238E27FC236}">
              <a16:creationId xmlns:a16="http://schemas.microsoft.com/office/drawing/2014/main" id="{00000000-0008-0000-0600-00007E000000}"/>
            </a:ext>
          </a:extLst>
        </xdr:cNvPr>
        <xdr:cNvSpPr txBox="1">
          <a:spLocks noChangeArrowheads="1"/>
        </xdr:cNvSpPr>
      </xdr:nvSpPr>
      <xdr:spPr bwMode="auto">
        <a:xfrm>
          <a:off x="849630" y="3009900"/>
          <a:ext cx="744989"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800080" mc:Ignorable="a14" a14:legacySpreadsheetColorIndex="20"/>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副原料調合</a:t>
          </a:r>
        </a:p>
      </xdr:txBody>
    </xdr:sp>
    <xdr:clientData/>
  </xdr:twoCellAnchor>
  <xdr:twoCellAnchor editAs="oneCell">
    <xdr:from>
      <xdr:col>1</xdr:col>
      <xdr:colOff>0</xdr:colOff>
      <xdr:row>129</xdr:row>
      <xdr:rowOff>0</xdr:rowOff>
    </xdr:from>
    <xdr:to>
      <xdr:col>19</xdr:col>
      <xdr:colOff>53340</xdr:colOff>
      <xdr:row>143</xdr:row>
      <xdr:rowOff>0</xdr:rowOff>
    </xdr:to>
    <xdr:pic>
      <xdr:nvPicPr>
        <xdr:cNvPr id="127" name="Picture 126">
          <a:extLst>
            <a:ext uri="{FF2B5EF4-FFF2-40B4-BE49-F238E27FC236}">
              <a16:creationId xmlns:a16="http://schemas.microsoft.com/office/drawing/2014/main" id="{00000000-0008-0000-0600-00007F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2875" y="20983575"/>
          <a:ext cx="6739890" cy="2400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770965</xdr:colOff>
      <xdr:row>12</xdr:row>
      <xdr:rowOff>98612</xdr:rowOff>
    </xdr:from>
    <xdr:to>
      <xdr:col>13</xdr:col>
      <xdr:colOff>71718</xdr:colOff>
      <xdr:row>18</xdr:row>
      <xdr:rowOff>98612</xdr:rowOff>
    </xdr:to>
    <xdr:cxnSp macro="">
      <xdr:nvCxnSpPr>
        <xdr:cNvPr id="128" name="直線矢印コネクタ 127">
          <a:extLst>
            <a:ext uri="{FF2B5EF4-FFF2-40B4-BE49-F238E27FC236}">
              <a16:creationId xmlns:a16="http://schemas.microsoft.com/office/drawing/2014/main" id="{00000000-0008-0000-0600-000080000000}"/>
            </a:ext>
          </a:extLst>
        </xdr:cNvPr>
        <xdr:cNvCxnSpPr/>
      </xdr:nvCxnSpPr>
      <xdr:spPr>
        <a:xfrm>
          <a:off x="3618940" y="2241737"/>
          <a:ext cx="1043828" cy="1028700"/>
        </a:xfrm>
        <a:prstGeom prst="straightConnector1">
          <a:avLst/>
        </a:prstGeom>
        <a:ln>
          <a:solidFill>
            <a:srgbClr val="FF0000"/>
          </a:solidFill>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815788</xdr:colOff>
      <xdr:row>44</xdr:row>
      <xdr:rowOff>0</xdr:rowOff>
    </xdr:from>
    <xdr:to>
      <xdr:col>13</xdr:col>
      <xdr:colOff>134471</xdr:colOff>
      <xdr:row>47</xdr:row>
      <xdr:rowOff>89647</xdr:rowOff>
    </xdr:to>
    <xdr:cxnSp macro="">
      <xdr:nvCxnSpPr>
        <xdr:cNvPr id="129" name="直線矢印コネクタ 128">
          <a:extLst>
            <a:ext uri="{FF2B5EF4-FFF2-40B4-BE49-F238E27FC236}">
              <a16:creationId xmlns:a16="http://schemas.microsoft.com/office/drawing/2014/main" id="{00000000-0008-0000-0600-000081000000}"/>
            </a:ext>
          </a:extLst>
        </xdr:cNvPr>
        <xdr:cNvCxnSpPr/>
      </xdr:nvCxnSpPr>
      <xdr:spPr>
        <a:xfrm>
          <a:off x="3663763" y="7324725"/>
          <a:ext cx="1061758" cy="60399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0</xdr:colOff>
      <xdr:row>104</xdr:row>
      <xdr:rowOff>83820</xdr:rowOff>
    </xdr:from>
    <xdr:to>
      <xdr:col>14</xdr:col>
      <xdr:colOff>0</xdr:colOff>
      <xdr:row>109</xdr:row>
      <xdr:rowOff>62753</xdr:rowOff>
    </xdr:to>
    <xdr:cxnSp macro="">
      <xdr:nvCxnSpPr>
        <xdr:cNvPr id="130" name="直線矢印コネクタ 129">
          <a:extLst>
            <a:ext uri="{FF2B5EF4-FFF2-40B4-BE49-F238E27FC236}">
              <a16:creationId xmlns:a16="http://schemas.microsoft.com/office/drawing/2014/main" id="{00000000-0008-0000-0600-000082000000}"/>
            </a:ext>
          </a:extLst>
        </xdr:cNvPr>
        <xdr:cNvCxnSpPr>
          <a:stCxn id="17" idx="0"/>
        </xdr:cNvCxnSpPr>
      </xdr:nvCxnSpPr>
      <xdr:spPr>
        <a:xfrm>
          <a:off x="3705225" y="17085945"/>
          <a:ext cx="1028700" cy="68378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26894</xdr:colOff>
      <xdr:row>16</xdr:row>
      <xdr:rowOff>71718</xdr:rowOff>
    </xdr:from>
    <xdr:to>
      <xdr:col>24</xdr:col>
      <xdr:colOff>8964</xdr:colOff>
      <xdr:row>16</xdr:row>
      <xdr:rowOff>71718</xdr:rowOff>
    </xdr:to>
    <xdr:cxnSp macro="">
      <xdr:nvCxnSpPr>
        <xdr:cNvPr id="131" name="直線コネクタ 130">
          <a:extLst>
            <a:ext uri="{FF2B5EF4-FFF2-40B4-BE49-F238E27FC236}">
              <a16:creationId xmlns:a16="http://schemas.microsoft.com/office/drawing/2014/main" id="{00000000-0008-0000-0600-000083000000}"/>
            </a:ext>
          </a:extLst>
        </xdr:cNvPr>
        <xdr:cNvCxnSpPr/>
      </xdr:nvCxnSpPr>
      <xdr:spPr>
        <a:xfrm>
          <a:off x="5741894" y="2900643"/>
          <a:ext cx="2525245"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35859</xdr:colOff>
      <xdr:row>53</xdr:row>
      <xdr:rowOff>89647</xdr:rowOff>
    </xdr:from>
    <xdr:to>
      <xdr:col>24</xdr:col>
      <xdr:colOff>0</xdr:colOff>
      <xdr:row>53</xdr:row>
      <xdr:rowOff>89647</xdr:rowOff>
    </xdr:to>
    <xdr:cxnSp macro="">
      <xdr:nvCxnSpPr>
        <xdr:cNvPr id="132" name="直線コネクタ 131">
          <a:extLst>
            <a:ext uri="{FF2B5EF4-FFF2-40B4-BE49-F238E27FC236}">
              <a16:creationId xmlns:a16="http://schemas.microsoft.com/office/drawing/2014/main" id="{00000000-0008-0000-0600-000084000000}"/>
            </a:ext>
          </a:extLst>
        </xdr:cNvPr>
        <xdr:cNvCxnSpPr/>
      </xdr:nvCxnSpPr>
      <xdr:spPr>
        <a:xfrm>
          <a:off x="5750859" y="8957422"/>
          <a:ext cx="2507316"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xdr:from>
      <xdr:col>8</xdr:col>
      <xdr:colOff>885825</xdr:colOff>
      <xdr:row>10</xdr:row>
      <xdr:rowOff>95250</xdr:rowOff>
    </xdr:from>
    <xdr:to>
      <xdr:col>14</xdr:col>
      <xdr:colOff>0</xdr:colOff>
      <xdr:row>10</xdr:row>
      <xdr:rowOff>95250</xdr:rowOff>
    </xdr:to>
    <xdr:sp macro="" textlink="">
      <xdr:nvSpPr>
        <xdr:cNvPr id="2" name="Line 1">
          <a:extLst>
            <a:ext uri="{FF2B5EF4-FFF2-40B4-BE49-F238E27FC236}">
              <a16:creationId xmlns:a16="http://schemas.microsoft.com/office/drawing/2014/main" id="{00000000-0008-0000-0700-000002000000}"/>
            </a:ext>
          </a:extLst>
        </xdr:cNvPr>
        <xdr:cNvSpPr>
          <a:spLocks noChangeShapeType="1"/>
        </xdr:cNvSpPr>
      </xdr:nvSpPr>
      <xdr:spPr bwMode="auto">
        <a:xfrm flipH="1">
          <a:off x="4067175" y="1895475"/>
          <a:ext cx="1219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11</xdr:col>
      <xdr:colOff>0</xdr:colOff>
      <xdr:row>15</xdr:row>
      <xdr:rowOff>95250</xdr:rowOff>
    </xdr:from>
    <xdr:to>
      <xdr:col>14</xdr:col>
      <xdr:colOff>0</xdr:colOff>
      <xdr:row>15</xdr:row>
      <xdr:rowOff>95250</xdr:rowOff>
    </xdr:to>
    <xdr:sp macro="" textlink="">
      <xdr:nvSpPr>
        <xdr:cNvPr id="3" name="Line 2">
          <a:extLst>
            <a:ext uri="{FF2B5EF4-FFF2-40B4-BE49-F238E27FC236}">
              <a16:creationId xmlns:a16="http://schemas.microsoft.com/office/drawing/2014/main" id="{00000000-0008-0000-0700-000003000000}"/>
            </a:ext>
          </a:extLst>
        </xdr:cNvPr>
        <xdr:cNvSpPr>
          <a:spLocks noChangeShapeType="1"/>
        </xdr:cNvSpPr>
      </xdr:nvSpPr>
      <xdr:spPr bwMode="auto">
        <a:xfrm flipH="1">
          <a:off x="4457700" y="2752725"/>
          <a:ext cx="8286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11</xdr:col>
      <xdr:colOff>0</xdr:colOff>
      <xdr:row>12</xdr:row>
      <xdr:rowOff>0</xdr:rowOff>
    </xdr:from>
    <xdr:to>
      <xdr:col>11</xdr:col>
      <xdr:colOff>0</xdr:colOff>
      <xdr:row>15</xdr:row>
      <xdr:rowOff>95250</xdr:rowOff>
    </xdr:to>
    <xdr:sp macro="" textlink="">
      <xdr:nvSpPr>
        <xdr:cNvPr id="4" name="Line 3">
          <a:extLst>
            <a:ext uri="{FF2B5EF4-FFF2-40B4-BE49-F238E27FC236}">
              <a16:creationId xmlns:a16="http://schemas.microsoft.com/office/drawing/2014/main" id="{00000000-0008-0000-0700-000004000000}"/>
            </a:ext>
          </a:extLst>
        </xdr:cNvPr>
        <xdr:cNvSpPr>
          <a:spLocks noChangeShapeType="1"/>
        </xdr:cNvSpPr>
      </xdr:nvSpPr>
      <xdr:spPr bwMode="auto">
        <a:xfrm>
          <a:off x="4457700" y="2143125"/>
          <a:ext cx="0" cy="6096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0</xdr:colOff>
      <xdr:row>12</xdr:row>
      <xdr:rowOff>0</xdr:rowOff>
    </xdr:from>
    <xdr:to>
      <xdr:col>11</xdr:col>
      <xdr:colOff>0</xdr:colOff>
      <xdr:row>12</xdr:row>
      <xdr:rowOff>0</xdr:rowOff>
    </xdr:to>
    <xdr:sp macro="" textlink="">
      <xdr:nvSpPr>
        <xdr:cNvPr id="5" name="Line 4">
          <a:extLst>
            <a:ext uri="{FF2B5EF4-FFF2-40B4-BE49-F238E27FC236}">
              <a16:creationId xmlns:a16="http://schemas.microsoft.com/office/drawing/2014/main" id="{00000000-0008-0000-0700-000005000000}"/>
            </a:ext>
          </a:extLst>
        </xdr:cNvPr>
        <xdr:cNvSpPr>
          <a:spLocks noChangeShapeType="1"/>
        </xdr:cNvSpPr>
      </xdr:nvSpPr>
      <xdr:spPr bwMode="auto">
        <a:xfrm flipH="1">
          <a:off x="4133850" y="2143125"/>
          <a:ext cx="3238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22</xdr:row>
      <xdr:rowOff>85725</xdr:rowOff>
    </xdr:from>
    <xdr:to>
      <xdr:col>8</xdr:col>
      <xdr:colOff>0</xdr:colOff>
      <xdr:row>22</xdr:row>
      <xdr:rowOff>85725</xdr:rowOff>
    </xdr:to>
    <xdr:sp macro="" textlink="">
      <xdr:nvSpPr>
        <xdr:cNvPr id="6" name="Line 5">
          <a:extLst>
            <a:ext uri="{FF2B5EF4-FFF2-40B4-BE49-F238E27FC236}">
              <a16:creationId xmlns:a16="http://schemas.microsoft.com/office/drawing/2014/main" id="{00000000-0008-0000-0700-000006000000}"/>
            </a:ext>
          </a:extLst>
        </xdr:cNvPr>
        <xdr:cNvSpPr>
          <a:spLocks noChangeShapeType="1"/>
        </xdr:cNvSpPr>
      </xdr:nvSpPr>
      <xdr:spPr bwMode="auto">
        <a:xfrm>
          <a:off x="2190750" y="3943350"/>
          <a:ext cx="9906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27</xdr:row>
      <xdr:rowOff>85725</xdr:rowOff>
    </xdr:from>
    <xdr:to>
      <xdr:col>13</xdr:col>
      <xdr:colOff>152400</xdr:colOff>
      <xdr:row>27</xdr:row>
      <xdr:rowOff>85725</xdr:rowOff>
    </xdr:to>
    <xdr:sp macro="" textlink="">
      <xdr:nvSpPr>
        <xdr:cNvPr id="7" name="Line 6">
          <a:extLst>
            <a:ext uri="{FF2B5EF4-FFF2-40B4-BE49-F238E27FC236}">
              <a16:creationId xmlns:a16="http://schemas.microsoft.com/office/drawing/2014/main" id="{00000000-0008-0000-0700-000007000000}"/>
            </a:ext>
          </a:extLst>
        </xdr:cNvPr>
        <xdr:cNvSpPr>
          <a:spLocks noChangeShapeType="1"/>
        </xdr:cNvSpPr>
      </xdr:nvSpPr>
      <xdr:spPr bwMode="auto">
        <a:xfrm>
          <a:off x="4133850" y="4800600"/>
          <a:ext cx="11430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36</xdr:row>
      <xdr:rowOff>95250</xdr:rowOff>
    </xdr:from>
    <xdr:to>
      <xdr:col>14</xdr:col>
      <xdr:colOff>19050</xdr:colOff>
      <xdr:row>36</xdr:row>
      <xdr:rowOff>95250</xdr:rowOff>
    </xdr:to>
    <xdr:sp macro="" textlink="">
      <xdr:nvSpPr>
        <xdr:cNvPr id="8" name="Line 7">
          <a:extLst>
            <a:ext uri="{FF2B5EF4-FFF2-40B4-BE49-F238E27FC236}">
              <a16:creationId xmlns:a16="http://schemas.microsoft.com/office/drawing/2014/main" id="{00000000-0008-0000-0700-000008000000}"/>
            </a:ext>
          </a:extLst>
        </xdr:cNvPr>
        <xdr:cNvSpPr>
          <a:spLocks noChangeShapeType="1"/>
        </xdr:cNvSpPr>
      </xdr:nvSpPr>
      <xdr:spPr bwMode="auto">
        <a:xfrm>
          <a:off x="4133850" y="6353175"/>
          <a:ext cx="11715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44</xdr:row>
      <xdr:rowOff>85725</xdr:rowOff>
    </xdr:from>
    <xdr:to>
      <xdr:col>13</xdr:col>
      <xdr:colOff>142875</xdr:colOff>
      <xdr:row>44</xdr:row>
      <xdr:rowOff>85725</xdr:rowOff>
    </xdr:to>
    <xdr:sp macro="" textlink="">
      <xdr:nvSpPr>
        <xdr:cNvPr id="9" name="Line 8">
          <a:extLst>
            <a:ext uri="{FF2B5EF4-FFF2-40B4-BE49-F238E27FC236}">
              <a16:creationId xmlns:a16="http://schemas.microsoft.com/office/drawing/2014/main" id="{00000000-0008-0000-0700-000009000000}"/>
            </a:ext>
          </a:extLst>
        </xdr:cNvPr>
        <xdr:cNvSpPr>
          <a:spLocks noChangeShapeType="1"/>
        </xdr:cNvSpPr>
      </xdr:nvSpPr>
      <xdr:spPr bwMode="auto">
        <a:xfrm>
          <a:off x="4133850" y="7410450"/>
          <a:ext cx="11334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54</xdr:row>
      <xdr:rowOff>95250</xdr:rowOff>
    </xdr:from>
    <xdr:to>
      <xdr:col>14</xdr:col>
      <xdr:colOff>0</xdr:colOff>
      <xdr:row>54</xdr:row>
      <xdr:rowOff>95250</xdr:rowOff>
    </xdr:to>
    <xdr:sp macro="" textlink="">
      <xdr:nvSpPr>
        <xdr:cNvPr id="10" name="Line 9">
          <a:extLst>
            <a:ext uri="{FF2B5EF4-FFF2-40B4-BE49-F238E27FC236}">
              <a16:creationId xmlns:a16="http://schemas.microsoft.com/office/drawing/2014/main" id="{00000000-0008-0000-0700-00000A000000}"/>
            </a:ext>
          </a:extLst>
        </xdr:cNvPr>
        <xdr:cNvSpPr>
          <a:spLocks noChangeShapeType="1"/>
        </xdr:cNvSpPr>
      </xdr:nvSpPr>
      <xdr:spPr bwMode="auto">
        <a:xfrm flipH="1">
          <a:off x="4133850" y="9134475"/>
          <a:ext cx="11525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xdr:col>
      <xdr:colOff>9525</xdr:colOff>
      <xdr:row>58</xdr:row>
      <xdr:rowOff>95250</xdr:rowOff>
    </xdr:from>
    <xdr:to>
      <xdr:col>8</xdr:col>
      <xdr:colOff>9525</xdr:colOff>
      <xdr:row>58</xdr:row>
      <xdr:rowOff>95250</xdr:rowOff>
    </xdr:to>
    <xdr:sp macro="" textlink="">
      <xdr:nvSpPr>
        <xdr:cNvPr id="11" name="Line 10">
          <a:extLst>
            <a:ext uri="{FF2B5EF4-FFF2-40B4-BE49-F238E27FC236}">
              <a16:creationId xmlns:a16="http://schemas.microsoft.com/office/drawing/2014/main" id="{00000000-0008-0000-0700-00000B000000}"/>
            </a:ext>
          </a:extLst>
        </xdr:cNvPr>
        <xdr:cNvSpPr>
          <a:spLocks noChangeShapeType="1"/>
        </xdr:cNvSpPr>
      </xdr:nvSpPr>
      <xdr:spPr bwMode="auto">
        <a:xfrm>
          <a:off x="1104900" y="9820275"/>
          <a:ext cx="20859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62</xdr:row>
      <xdr:rowOff>85725</xdr:rowOff>
    </xdr:from>
    <xdr:to>
      <xdr:col>14</xdr:col>
      <xdr:colOff>19050</xdr:colOff>
      <xdr:row>62</xdr:row>
      <xdr:rowOff>85725</xdr:rowOff>
    </xdr:to>
    <xdr:sp macro="" textlink="">
      <xdr:nvSpPr>
        <xdr:cNvPr id="12" name="Line 11">
          <a:extLst>
            <a:ext uri="{FF2B5EF4-FFF2-40B4-BE49-F238E27FC236}">
              <a16:creationId xmlns:a16="http://schemas.microsoft.com/office/drawing/2014/main" id="{00000000-0008-0000-0700-00000C000000}"/>
            </a:ext>
          </a:extLst>
        </xdr:cNvPr>
        <xdr:cNvSpPr>
          <a:spLocks noChangeShapeType="1"/>
        </xdr:cNvSpPr>
      </xdr:nvSpPr>
      <xdr:spPr bwMode="auto">
        <a:xfrm>
          <a:off x="4133850" y="10496550"/>
          <a:ext cx="11715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71</xdr:row>
      <xdr:rowOff>95250</xdr:rowOff>
    </xdr:from>
    <xdr:to>
      <xdr:col>14</xdr:col>
      <xdr:colOff>19050</xdr:colOff>
      <xdr:row>71</xdr:row>
      <xdr:rowOff>95250</xdr:rowOff>
    </xdr:to>
    <xdr:sp macro="" textlink="">
      <xdr:nvSpPr>
        <xdr:cNvPr id="13" name="Line 12">
          <a:extLst>
            <a:ext uri="{FF2B5EF4-FFF2-40B4-BE49-F238E27FC236}">
              <a16:creationId xmlns:a16="http://schemas.microsoft.com/office/drawing/2014/main" id="{00000000-0008-0000-0700-00000D000000}"/>
            </a:ext>
          </a:extLst>
        </xdr:cNvPr>
        <xdr:cNvSpPr>
          <a:spLocks noChangeShapeType="1"/>
        </xdr:cNvSpPr>
      </xdr:nvSpPr>
      <xdr:spPr bwMode="auto">
        <a:xfrm>
          <a:off x="4133850" y="12049125"/>
          <a:ext cx="11715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89</xdr:row>
      <xdr:rowOff>95250</xdr:rowOff>
    </xdr:from>
    <xdr:to>
      <xdr:col>13</xdr:col>
      <xdr:colOff>152400</xdr:colOff>
      <xdr:row>89</xdr:row>
      <xdr:rowOff>95250</xdr:rowOff>
    </xdr:to>
    <xdr:sp macro="" textlink="">
      <xdr:nvSpPr>
        <xdr:cNvPr id="14" name="Line 13">
          <a:extLst>
            <a:ext uri="{FF2B5EF4-FFF2-40B4-BE49-F238E27FC236}">
              <a16:creationId xmlns:a16="http://schemas.microsoft.com/office/drawing/2014/main" id="{00000000-0008-0000-0700-00000E000000}"/>
            </a:ext>
          </a:extLst>
        </xdr:cNvPr>
        <xdr:cNvSpPr>
          <a:spLocks noChangeShapeType="1"/>
        </xdr:cNvSpPr>
      </xdr:nvSpPr>
      <xdr:spPr bwMode="auto">
        <a:xfrm>
          <a:off x="4133850" y="15135225"/>
          <a:ext cx="11430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99</xdr:row>
      <xdr:rowOff>95250</xdr:rowOff>
    </xdr:from>
    <xdr:to>
      <xdr:col>14</xdr:col>
      <xdr:colOff>0</xdr:colOff>
      <xdr:row>99</xdr:row>
      <xdr:rowOff>95250</xdr:rowOff>
    </xdr:to>
    <xdr:sp macro="" textlink="">
      <xdr:nvSpPr>
        <xdr:cNvPr id="15" name="Line 14">
          <a:extLst>
            <a:ext uri="{FF2B5EF4-FFF2-40B4-BE49-F238E27FC236}">
              <a16:creationId xmlns:a16="http://schemas.microsoft.com/office/drawing/2014/main" id="{00000000-0008-0000-0700-00000F000000}"/>
            </a:ext>
          </a:extLst>
        </xdr:cNvPr>
        <xdr:cNvSpPr>
          <a:spLocks noChangeShapeType="1"/>
        </xdr:cNvSpPr>
      </xdr:nvSpPr>
      <xdr:spPr bwMode="auto">
        <a:xfrm>
          <a:off x="4133850" y="16392525"/>
          <a:ext cx="11525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104</xdr:row>
      <xdr:rowOff>95250</xdr:rowOff>
    </xdr:from>
    <xdr:to>
      <xdr:col>8</xdr:col>
      <xdr:colOff>0</xdr:colOff>
      <xdr:row>104</xdr:row>
      <xdr:rowOff>95250</xdr:rowOff>
    </xdr:to>
    <xdr:sp macro="" textlink="">
      <xdr:nvSpPr>
        <xdr:cNvPr id="16" name="Line 15">
          <a:extLst>
            <a:ext uri="{FF2B5EF4-FFF2-40B4-BE49-F238E27FC236}">
              <a16:creationId xmlns:a16="http://schemas.microsoft.com/office/drawing/2014/main" id="{00000000-0008-0000-0700-000010000000}"/>
            </a:ext>
          </a:extLst>
        </xdr:cNvPr>
        <xdr:cNvSpPr>
          <a:spLocks noChangeShapeType="1"/>
        </xdr:cNvSpPr>
      </xdr:nvSpPr>
      <xdr:spPr bwMode="auto">
        <a:xfrm>
          <a:off x="2190750" y="17097375"/>
          <a:ext cx="9906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104</xdr:row>
      <xdr:rowOff>85725</xdr:rowOff>
    </xdr:from>
    <xdr:to>
      <xdr:col>14</xdr:col>
      <xdr:colOff>19050</xdr:colOff>
      <xdr:row>104</xdr:row>
      <xdr:rowOff>85725</xdr:rowOff>
    </xdr:to>
    <xdr:sp macro="" textlink="">
      <xdr:nvSpPr>
        <xdr:cNvPr id="17" name="Line 16">
          <a:extLst>
            <a:ext uri="{FF2B5EF4-FFF2-40B4-BE49-F238E27FC236}">
              <a16:creationId xmlns:a16="http://schemas.microsoft.com/office/drawing/2014/main" id="{00000000-0008-0000-0700-000011000000}"/>
            </a:ext>
          </a:extLst>
        </xdr:cNvPr>
        <xdr:cNvSpPr>
          <a:spLocks noChangeShapeType="1"/>
        </xdr:cNvSpPr>
      </xdr:nvSpPr>
      <xdr:spPr bwMode="auto">
        <a:xfrm>
          <a:off x="4133850" y="17087850"/>
          <a:ext cx="11715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111</xdr:row>
      <xdr:rowOff>95250</xdr:rowOff>
    </xdr:from>
    <xdr:to>
      <xdr:col>8</xdr:col>
      <xdr:colOff>0</xdr:colOff>
      <xdr:row>111</xdr:row>
      <xdr:rowOff>95250</xdr:rowOff>
    </xdr:to>
    <xdr:sp macro="" textlink="">
      <xdr:nvSpPr>
        <xdr:cNvPr id="18" name="Line 17">
          <a:extLst>
            <a:ext uri="{FF2B5EF4-FFF2-40B4-BE49-F238E27FC236}">
              <a16:creationId xmlns:a16="http://schemas.microsoft.com/office/drawing/2014/main" id="{00000000-0008-0000-0700-000012000000}"/>
            </a:ext>
          </a:extLst>
        </xdr:cNvPr>
        <xdr:cNvSpPr>
          <a:spLocks noChangeShapeType="1"/>
        </xdr:cNvSpPr>
      </xdr:nvSpPr>
      <xdr:spPr bwMode="auto">
        <a:xfrm>
          <a:off x="2190750" y="18145125"/>
          <a:ext cx="9906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115</xdr:row>
      <xdr:rowOff>85725</xdr:rowOff>
    </xdr:from>
    <xdr:to>
      <xdr:col>14</xdr:col>
      <xdr:colOff>0</xdr:colOff>
      <xdr:row>115</xdr:row>
      <xdr:rowOff>85725</xdr:rowOff>
    </xdr:to>
    <xdr:sp macro="" textlink="">
      <xdr:nvSpPr>
        <xdr:cNvPr id="19" name="Line 18">
          <a:extLst>
            <a:ext uri="{FF2B5EF4-FFF2-40B4-BE49-F238E27FC236}">
              <a16:creationId xmlns:a16="http://schemas.microsoft.com/office/drawing/2014/main" id="{00000000-0008-0000-0700-000013000000}"/>
            </a:ext>
          </a:extLst>
        </xdr:cNvPr>
        <xdr:cNvSpPr>
          <a:spLocks noChangeShapeType="1"/>
        </xdr:cNvSpPr>
      </xdr:nvSpPr>
      <xdr:spPr bwMode="auto">
        <a:xfrm>
          <a:off x="4133850" y="18745200"/>
          <a:ext cx="11525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13</xdr:row>
      <xdr:rowOff>0</xdr:rowOff>
    </xdr:from>
    <xdr:to>
      <xdr:col>8</xdr:col>
      <xdr:colOff>428625</xdr:colOff>
      <xdr:row>14</xdr:row>
      <xdr:rowOff>19050</xdr:rowOff>
    </xdr:to>
    <xdr:sp macro="" textlink="">
      <xdr:nvSpPr>
        <xdr:cNvPr id="20" name="Line 19">
          <a:extLst>
            <a:ext uri="{FF2B5EF4-FFF2-40B4-BE49-F238E27FC236}">
              <a16:creationId xmlns:a16="http://schemas.microsoft.com/office/drawing/2014/main" id="{00000000-0008-0000-0700-000014000000}"/>
            </a:ext>
          </a:extLst>
        </xdr:cNvPr>
        <xdr:cNvSpPr>
          <a:spLocks noChangeShapeType="1"/>
        </xdr:cNvSpPr>
      </xdr:nvSpPr>
      <xdr:spPr bwMode="auto">
        <a:xfrm>
          <a:off x="3609975" y="2314575"/>
          <a:ext cx="0" cy="1905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24</xdr:row>
      <xdr:rowOff>0</xdr:rowOff>
    </xdr:from>
    <xdr:to>
      <xdr:col>8</xdr:col>
      <xdr:colOff>428625</xdr:colOff>
      <xdr:row>25</xdr:row>
      <xdr:rowOff>9525</xdr:rowOff>
    </xdr:to>
    <xdr:sp macro="" textlink="">
      <xdr:nvSpPr>
        <xdr:cNvPr id="21" name="Line 20">
          <a:extLst>
            <a:ext uri="{FF2B5EF4-FFF2-40B4-BE49-F238E27FC236}">
              <a16:creationId xmlns:a16="http://schemas.microsoft.com/office/drawing/2014/main" id="{00000000-0008-0000-0700-000015000000}"/>
            </a:ext>
          </a:extLst>
        </xdr:cNvPr>
        <xdr:cNvSpPr>
          <a:spLocks noChangeShapeType="1"/>
        </xdr:cNvSpPr>
      </xdr:nvSpPr>
      <xdr:spPr bwMode="auto">
        <a:xfrm>
          <a:off x="3609975" y="4200525"/>
          <a:ext cx="0" cy="1809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37</xdr:row>
      <xdr:rowOff>0</xdr:rowOff>
    </xdr:from>
    <xdr:to>
      <xdr:col>8</xdr:col>
      <xdr:colOff>428625</xdr:colOff>
      <xdr:row>43</xdr:row>
      <xdr:rowOff>0</xdr:rowOff>
    </xdr:to>
    <xdr:sp macro="" textlink="">
      <xdr:nvSpPr>
        <xdr:cNvPr id="22" name="Line 21">
          <a:extLst>
            <a:ext uri="{FF2B5EF4-FFF2-40B4-BE49-F238E27FC236}">
              <a16:creationId xmlns:a16="http://schemas.microsoft.com/office/drawing/2014/main" id="{00000000-0008-0000-0700-000016000000}"/>
            </a:ext>
          </a:extLst>
        </xdr:cNvPr>
        <xdr:cNvSpPr>
          <a:spLocks noChangeShapeType="1"/>
        </xdr:cNvSpPr>
      </xdr:nvSpPr>
      <xdr:spPr bwMode="auto">
        <a:xfrm>
          <a:off x="3609975" y="6429375"/>
          <a:ext cx="0" cy="723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45</xdr:row>
      <xdr:rowOff>0</xdr:rowOff>
    </xdr:from>
    <xdr:to>
      <xdr:col>8</xdr:col>
      <xdr:colOff>428625</xdr:colOff>
      <xdr:row>46</xdr:row>
      <xdr:rowOff>0</xdr:rowOff>
    </xdr:to>
    <xdr:sp macro="" textlink="">
      <xdr:nvSpPr>
        <xdr:cNvPr id="23" name="Line 22">
          <a:extLst>
            <a:ext uri="{FF2B5EF4-FFF2-40B4-BE49-F238E27FC236}">
              <a16:creationId xmlns:a16="http://schemas.microsoft.com/office/drawing/2014/main" id="{00000000-0008-0000-0700-000017000000}"/>
            </a:ext>
          </a:extLst>
        </xdr:cNvPr>
        <xdr:cNvSpPr>
          <a:spLocks noChangeShapeType="1"/>
        </xdr:cNvSpPr>
      </xdr:nvSpPr>
      <xdr:spPr bwMode="auto">
        <a:xfrm>
          <a:off x="3609975" y="7496175"/>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52</xdr:row>
      <xdr:rowOff>0</xdr:rowOff>
    </xdr:from>
    <xdr:to>
      <xdr:col>8</xdr:col>
      <xdr:colOff>428625</xdr:colOff>
      <xdr:row>53</xdr:row>
      <xdr:rowOff>0</xdr:rowOff>
    </xdr:to>
    <xdr:sp macro="" textlink="">
      <xdr:nvSpPr>
        <xdr:cNvPr id="24" name="Line 23">
          <a:extLst>
            <a:ext uri="{FF2B5EF4-FFF2-40B4-BE49-F238E27FC236}">
              <a16:creationId xmlns:a16="http://schemas.microsoft.com/office/drawing/2014/main" id="{00000000-0008-0000-0700-000018000000}"/>
            </a:ext>
          </a:extLst>
        </xdr:cNvPr>
        <xdr:cNvSpPr>
          <a:spLocks noChangeShapeType="1"/>
        </xdr:cNvSpPr>
      </xdr:nvSpPr>
      <xdr:spPr bwMode="auto">
        <a:xfrm>
          <a:off x="3609975" y="8696325"/>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55</xdr:row>
      <xdr:rowOff>0</xdr:rowOff>
    </xdr:from>
    <xdr:to>
      <xdr:col>8</xdr:col>
      <xdr:colOff>428625</xdr:colOff>
      <xdr:row>57</xdr:row>
      <xdr:rowOff>0</xdr:rowOff>
    </xdr:to>
    <xdr:sp macro="" textlink="">
      <xdr:nvSpPr>
        <xdr:cNvPr id="25" name="Line 24">
          <a:extLst>
            <a:ext uri="{FF2B5EF4-FFF2-40B4-BE49-F238E27FC236}">
              <a16:creationId xmlns:a16="http://schemas.microsoft.com/office/drawing/2014/main" id="{00000000-0008-0000-0700-000019000000}"/>
            </a:ext>
          </a:extLst>
        </xdr:cNvPr>
        <xdr:cNvSpPr>
          <a:spLocks noChangeShapeType="1"/>
        </xdr:cNvSpPr>
      </xdr:nvSpPr>
      <xdr:spPr bwMode="auto">
        <a:xfrm>
          <a:off x="3609975" y="921067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72</xdr:row>
      <xdr:rowOff>19050</xdr:rowOff>
    </xdr:from>
    <xdr:to>
      <xdr:col>8</xdr:col>
      <xdr:colOff>428625</xdr:colOff>
      <xdr:row>75</xdr:row>
      <xdr:rowOff>0</xdr:rowOff>
    </xdr:to>
    <xdr:sp macro="" textlink="">
      <xdr:nvSpPr>
        <xdr:cNvPr id="26" name="Line 25">
          <a:extLst>
            <a:ext uri="{FF2B5EF4-FFF2-40B4-BE49-F238E27FC236}">
              <a16:creationId xmlns:a16="http://schemas.microsoft.com/office/drawing/2014/main" id="{00000000-0008-0000-0700-00001A000000}"/>
            </a:ext>
          </a:extLst>
        </xdr:cNvPr>
        <xdr:cNvSpPr>
          <a:spLocks noChangeShapeType="1"/>
        </xdr:cNvSpPr>
      </xdr:nvSpPr>
      <xdr:spPr bwMode="auto">
        <a:xfrm>
          <a:off x="3609975" y="12144375"/>
          <a:ext cx="0" cy="4953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419100</xdr:colOff>
      <xdr:row>81</xdr:row>
      <xdr:rowOff>0</xdr:rowOff>
    </xdr:from>
    <xdr:to>
      <xdr:col>8</xdr:col>
      <xdr:colOff>419100</xdr:colOff>
      <xdr:row>84</xdr:row>
      <xdr:rowOff>19050</xdr:rowOff>
    </xdr:to>
    <xdr:sp macro="" textlink="">
      <xdr:nvSpPr>
        <xdr:cNvPr id="27" name="Line 26">
          <a:extLst>
            <a:ext uri="{FF2B5EF4-FFF2-40B4-BE49-F238E27FC236}">
              <a16:creationId xmlns:a16="http://schemas.microsoft.com/office/drawing/2014/main" id="{00000000-0008-0000-0700-00001B000000}"/>
            </a:ext>
          </a:extLst>
        </xdr:cNvPr>
        <xdr:cNvSpPr>
          <a:spLocks noChangeShapeType="1"/>
        </xdr:cNvSpPr>
      </xdr:nvSpPr>
      <xdr:spPr bwMode="auto">
        <a:xfrm>
          <a:off x="3600450" y="13668375"/>
          <a:ext cx="0" cy="5334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419100</xdr:colOff>
      <xdr:row>90</xdr:row>
      <xdr:rowOff>19050</xdr:rowOff>
    </xdr:from>
    <xdr:to>
      <xdr:col>8</xdr:col>
      <xdr:colOff>419100</xdr:colOff>
      <xdr:row>98</xdr:row>
      <xdr:rowOff>0</xdr:rowOff>
    </xdr:to>
    <xdr:sp macro="" textlink="">
      <xdr:nvSpPr>
        <xdr:cNvPr id="28" name="Line 27">
          <a:extLst>
            <a:ext uri="{FF2B5EF4-FFF2-40B4-BE49-F238E27FC236}">
              <a16:creationId xmlns:a16="http://schemas.microsoft.com/office/drawing/2014/main" id="{00000000-0008-0000-0700-00001C000000}"/>
            </a:ext>
          </a:extLst>
        </xdr:cNvPr>
        <xdr:cNvSpPr>
          <a:spLocks noChangeShapeType="1"/>
        </xdr:cNvSpPr>
      </xdr:nvSpPr>
      <xdr:spPr bwMode="auto">
        <a:xfrm>
          <a:off x="3600450" y="15230475"/>
          <a:ext cx="0" cy="8953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100</xdr:row>
      <xdr:rowOff>0</xdr:rowOff>
    </xdr:from>
    <xdr:to>
      <xdr:col>8</xdr:col>
      <xdr:colOff>428625</xdr:colOff>
      <xdr:row>103</xdr:row>
      <xdr:rowOff>0</xdr:rowOff>
    </xdr:to>
    <xdr:sp macro="" textlink="">
      <xdr:nvSpPr>
        <xdr:cNvPr id="29" name="Line 28">
          <a:extLst>
            <a:ext uri="{FF2B5EF4-FFF2-40B4-BE49-F238E27FC236}">
              <a16:creationId xmlns:a16="http://schemas.microsoft.com/office/drawing/2014/main" id="{00000000-0008-0000-0700-00001D000000}"/>
            </a:ext>
          </a:extLst>
        </xdr:cNvPr>
        <xdr:cNvSpPr>
          <a:spLocks noChangeShapeType="1"/>
        </xdr:cNvSpPr>
      </xdr:nvSpPr>
      <xdr:spPr bwMode="auto">
        <a:xfrm>
          <a:off x="3609975" y="16468725"/>
          <a:ext cx="0" cy="3619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105</xdr:row>
      <xdr:rowOff>0</xdr:rowOff>
    </xdr:from>
    <xdr:to>
      <xdr:col>8</xdr:col>
      <xdr:colOff>428625</xdr:colOff>
      <xdr:row>110</xdr:row>
      <xdr:rowOff>0</xdr:rowOff>
    </xdr:to>
    <xdr:sp macro="" textlink="">
      <xdr:nvSpPr>
        <xdr:cNvPr id="30" name="Line 29">
          <a:extLst>
            <a:ext uri="{FF2B5EF4-FFF2-40B4-BE49-F238E27FC236}">
              <a16:creationId xmlns:a16="http://schemas.microsoft.com/office/drawing/2014/main" id="{00000000-0008-0000-0700-00001E000000}"/>
            </a:ext>
          </a:extLst>
        </xdr:cNvPr>
        <xdr:cNvSpPr>
          <a:spLocks noChangeShapeType="1"/>
        </xdr:cNvSpPr>
      </xdr:nvSpPr>
      <xdr:spPr bwMode="auto">
        <a:xfrm>
          <a:off x="3609975" y="17173575"/>
          <a:ext cx="0" cy="7048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112</xdr:row>
      <xdr:rowOff>0</xdr:rowOff>
    </xdr:from>
    <xdr:to>
      <xdr:col>8</xdr:col>
      <xdr:colOff>428625</xdr:colOff>
      <xdr:row>115</xdr:row>
      <xdr:rowOff>0</xdr:rowOff>
    </xdr:to>
    <xdr:sp macro="" textlink="">
      <xdr:nvSpPr>
        <xdr:cNvPr id="31" name="Line 30">
          <a:extLst>
            <a:ext uri="{FF2B5EF4-FFF2-40B4-BE49-F238E27FC236}">
              <a16:creationId xmlns:a16="http://schemas.microsoft.com/office/drawing/2014/main" id="{00000000-0008-0000-0700-00001F000000}"/>
            </a:ext>
          </a:extLst>
        </xdr:cNvPr>
        <xdr:cNvSpPr>
          <a:spLocks noChangeShapeType="1"/>
        </xdr:cNvSpPr>
      </xdr:nvSpPr>
      <xdr:spPr bwMode="auto">
        <a:xfrm>
          <a:off x="3609975" y="18221325"/>
          <a:ext cx="0" cy="4381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117</xdr:row>
      <xdr:rowOff>0</xdr:rowOff>
    </xdr:from>
    <xdr:to>
      <xdr:col>8</xdr:col>
      <xdr:colOff>428625</xdr:colOff>
      <xdr:row>119</xdr:row>
      <xdr:rowOff>19050</xdr:rowOff>
    </xdr:to>
    <xdr:sp macro="" textlink="">
      <xdr:nvSpPr>
        <xdr:cNvPr id="32" name="Line 31">
          <a:extLst>
            <a:ext uri="{FF2B5EF4-FFF2-40B4-BE49-F238E27FC236}">
              <a16:creationId xmlns:a16="http://schemas.microsoft.com/office/drawing/2014/main" id="{00000000-0008-0000-0700-000020000000}"/>
            </a:ext>
          </a:extLst>
        </xdr:cNvPr>
        <xdr:cNvSpPr>
          <a:spLocks noChangeShapeType="1"/>
        </xdr:cNvSpPr>
      </xdr:nvSpPr>
      <xdr:spPr bwMode="auto">
        <a:xfrm>
          <a:off x="3609975" y="19002375"/>
          <a:ext cx="0" cy="2857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0</xdr:colOff>
      <xdr:row>44</xdr:row>
      <xdr:rowOff>85725</xdr:rowOff>
    </xdr:from>
    <xdr:to>
      <xdr:col>19</xdr:col>
      <xdr:colOff>0</xdr:colOff>
      <xdr:row>44</xdr:row>
      <xdr:rowOff>85725</xdr:rowOff>
    </xdr:to>
    <xdr:sp macro="" textlink="">
      <xdr:nvSpPr>
        <xdr:cNvPr id="33" name="Line 32">
          <a:extLst>
            <a:ext uri="{FF2B5EF4-FFF2-40B4-BE49-F238E27FC236}">
              <a16:creationId xmlns:a16="http://schemas.microsoft.com/office/drawing/2014/main" id="{00000000-0008-0000-0700-000021000000}"/>
            </a:ext>
          </a:extLst>
        </xdr:cNvPr>
        <xdr:cNvSpPr>
          <a:spLocks noChangeShapeType="1"/>
        </xdr:cNvSpPr>
      </xdr:nvSpPr>
      <xdr:spPr bwMode="auto">
        <a:xfrm>
          <a:off x="6219825" y="7410450"/>
          <a:ext cx="1409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15</xdr:row>
      <xdr:rowOff>95250</xdr:rowOff>
    </xdr:from>
    <xdr:to>
      <xdr:col>19</xdr:col>
      <xdr:colOff>0</xdr:colOff>
      <xdr:row>44</xdr:row>
      <xdr:rowOff>76200</xdr:rowOff>
    </xdr:to>
    <xdr:sp macro="" textlink="">
      <xdr:nvSpPr>
        <xdr:cNvPr id="34" name="Line 33">
          <a:extLst>
            <a:ext uri="{FF2B5EF4-FFF2-40B4-BE49-F238E27FC236}">
              <a16:creationId xmlns:a16="http://schemas.microsoft.com/office/drawing/2014/main" id="{00000000-0008-0000-0700-000022000000}"/>
            </a:ext>
          </a:extLst>
        </xdr:cNvPr>
        <xdr:cNvSpPr>
          <a:spLocks noChangeShapeType="1"/>
        </xdr:cNvSpPr>
      </xdr:nvSpPr>
      <xdr:spPr bwMode="auto">
        <a:xfrm flipV="1">
          <a:off x="7629525" y="2752725"/>
          <a:ext cx="0" cy="46482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15</xdr:col>
      <xdr:colOff>0</xdr:colOff>
      <xdr:row>15</xdr:row>
      <xdr:rowOff>85725</xdr:rowOff>
    </xdr:from>
    <xdr:to>
      <xdr:col>19</xdr:col>
      <xdr:colOff>0</xdr:colOff>
      <xdr:row>15</xdr:row>
      <xdr:rowOff>85725</xdr:rowOff>
    </xdr:to>
    <xdr:sp macro="" textlink="">
      <xdr:nvSpPr>
        <xdr:cNvPr id="35" name="Line 34">
          <a:extLst>
            <a:ext uri="{FF2B5EF4-FFF2-40B4-BE49-F238E27FC236}">
              <a16:creationId xmlns:a16="http://schemas.microsoft.com/office/drawing/2014/main" id="{00000000-0008-0000-0700-000023000000}"/>
            </a:ext>
          </a:extLst>
        </xdr:cNvPr>
        <xdr:cNvSpPr>
          <a:spLocks noChangeShapeType="1"/>
        </xdr:cNvSpPr>
      </xdr:nvSpPr>
      <xdr:spPr bwMode="auto">
        <a:xfrm flipH="1">
          <a:off x="6219825" y="2743200"/>
          <a:ext cx="1409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0</xdr:colOff>
      <xdr:row>99</xdr:row>
      <xdr:rowOff>104775</xdr:rowOff>
    </xdr:from>
    <xdr:to>
      <xdr:col>18</xdr:col>
      <xdr:colOff>152400</xdr:colOff>
      <xdr:row>99</xdr:row>
      <xdr:rowOff>104775</xdr:rowOff>
    </xdr:to>
    <xdr:sp macro="" textlink="">
      <xdr:nvSpPr>
        <xdr:cNvPr id="36" name="Line 35">
          <a:extLst>
            <a:ext uri="{FF2B5EF4-FFF2-40B4-BE49-F238E27FC236}">
              <a16:creationId xmlns:a16="http://schemas.microsoft.com/office/drawing/2014/main" id="{00000000-0008-0000-0700-000024000000}"/>
            </a:ext>
          </a:extLst>
        </xdr:cNvPr>
        <xdr:cNvSpPr>
          <a:spLocks noChangeShapeType="1"/>
        </xdr:cNvSpPr>
      </xdr:nvSpPr>
      <xdr:spPr bwMode="auto">
        <a:xfrm>
          <a:off x="6219825" y="16402050"/>
          <a:ext cx="1409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15</xdr:col>
      <xdr:colOff>0</xdr:colOff>
      <xdr:row>54</xdr:row>
      <xdr:rowOff>95250</xdr:rowOff>
    </xdr:from>
    <xdr:to>
      <xdr:col>19</xdr:col>
      <xdr:colOff>0</xdr:colOff>
      <xdr:row>54</xdr:row>
      <xdr:rowOff>95250</xdr:rowOff>
    </xdr:to>
    <xdr:sp macro="" textlink="">
      <xdr:nvSpPr>
        <xdr:cNvPr id="37" name="Line 36">
          <a:extLst>
            <a:ext uri="{FF2B5EF4-FFF2-40B4-BE49-F238E27FC236}">
              <a16:creationId xmlns:a16="http://schemas.microsoft.com/office/drawing/2014/main" id="{00000000-0008-0000-0700-000025000000}"/>
            </a:ext>
          </a:extLst>
        </xdr:cNvPr>
        <xdr:cNvSpPr>
          <a:spLocks noChangeShapeType="1"/>
        </xdr:cNvSpPr>
      </xdr:nvSpPr>
      <xdr:spPr bwMode="auto">
        <a:xfrm flipH="1">
          <a:off x="6219825" y="9134475"/>
          <a:ext cx="1409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29</xdr:row>
      <xdr:rowOff>0</xdr:rowOff>
    </xdr:from>
    <xdr:to>
      <xdr:col>18</xdr:col>
      <xdr:colOff>0</xdr:colOff>
      <xdr:row>29</xdr:row>
      <xdr:rowOff>0</xdr:rowOff>
    </xdr:to>
    <xdr:sp macro="" textlink="">
      <xdr:nvSpPr>
        <xdr:cNvPr id="38" name="Line 37">
          <a:extLst>
            <a:ext uri="{FF2B5EF4-FFF2-40B4-BE49-F238E27FC236}">
              <a16:creationId xmlns:a16="http://schemas.microsoft.com/office/drawing/2014/main" id="{00000000-0008-0000-0700-000026000000}"/>
            </a:ext>
          </a:extLst>
        </xdr:cNvPr>
        <xdr:cNvSpPr>
          <a:spLocks noChangeShapeType="1"/>
        </xdr:cNvSpPr>
      </xdr:nvSpPr>
      <xdr:spPr bwMode="auto">
        <a:xfrm flipH="1">
          <a:off x="6381750" y="5057775"/>
          <a:ext cx="10953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20</xdr:col>
      <xdr:colOff>0</xdr:colOff>
      <xdr:row>29</xdr:row>
      <xdr:rowOff>0</xdr:rowOff>
    </xdr:from>
    <xdr:to>
      <xdr:col>21</xdr:col>
      <xdr:colOff>0</xdr:colOff>
      <xdr:row>29</xdr:row>
      <xdr:rowOff>0</xdr:rowOff>
    </xdr:to>
    <xdr:sp macro="" textlink="">
      <xdr:nvSpPr>
        <xdr:cNvPr id="39" name="Line 38">
          <a:extLst>
            <a:ext uri="{FF2B5EF4-FFF2-40B4-BE49-F238E27FC236}">
              <a16:creationId xmlns:a16="http://schemas.microsoft.com/office/drawing/2014/main" id="{00000000-0008-0000-0700-000027000000}"/>
            </a:ext>
          </a:extLst>
        </xdr:cNvPr>
        <xdr:cNvSpPr>
          <a:spLocks noChangeShapeType="1"/>
        </xdr:cNvSpPr>
      </xdr:nvSpPr>
      <xdr:spPr bwMode="auto">
        <a:xfrm>
          <a:off x="7791450" y="5057775"/>
          <a:ext cx="1619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11</xdr:row>
      <xdr:rowOff>0</xdr:rowOff>
    </xdr:from>
    <xdr:to>
      <xdr:col>22</xdr:col>
      <xdr:colOff>0</xdr:colOff>
      <xdr:row>27</xdr:row>
      <xdr:rowOff>161925</xdr:rowOff>
    </xdr:to>
    <xdr:sp macro="" textlink="">
      <xdr:nvSpPr>
        <xdr:cNvPr id="40" name="Line 39">
          <a:extLst>
            <a:ext uri="{FF2B5EF4-FFF2-40B4-BE49-F238E27FC236}">
              <a16:creationId xmlns:a16="http://schemas.microsoft.com/office/drawing/2014/main" id="{00000000-0008-0000-0700-000028000000}"/>
            </a:ext>
          </a:extLst>
        </xdr:cNvPr>
        <xdr:cNvSpPr>
          <a:spLocks noChangeShapeType="1"/>
        </xdr:cNvSpPr>
      </xdr:nvSpPr>
      <xdr:spPr bwMode="auto">
        <a:xfrm flipV="1">
          <a:off x="8334375" y="1971675"/>
          <a:ext cx="0" cy="29051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16</xdr:col>
      <xdr:colOff>0</xdr:colOff>
      <xdr:row>11</xdr:row>
      <xdr:rowOff>0</xdr:rowOff>
    </xdr:from>
    <xdr:to>
      <xdr:col>22</xdr:col>
      <xdr:colOff>0</xdr:colOff>
      <xdr:row>11</xdr:row>
      <xdr:rowOff>0</xdr:rowOff>
    </xdr:to>
    <xdr:sp macro="" textlink="">
      <xdr:nvSpPr>
        <xdr:cNvPr id="41" name="Line 40">
          <a:extLst>
            <a:ext uri="{FF2B5EF4-FFF2-40B4-BE49-F238E27FC236}">
              <a16:creationId xmlns:a16="http://schemas.microsoft.com/office/drawing/2014/main" id="{00000000-0008-0000-0700-000029000000}"/>
            </a:ext>
          </a:extLst>
        </xdr:cNvPr>
        <xdr:cNvSpPr>
          <a:spLocks noChangeShapeType="1"/>
        </xdr:cNvSpPr>
      </xdr:nvSpPr>
      <xdr:spPr bwMode="auto">
        <a:xfrm flipH="1">
          <a:off x="6381750" y="1971675"/>
          <a:ext cx="19526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64</xdr:row>
      <xdr:rowOff>0</xdr:rowOff>
    </xdr:from>
    <xdr:to>
      <xdr:col>21</xdr:col>
      <xdr:colOff>0</xdr:colOff>
      <xdr:row>64</xdr:row>
      <xdr:rowOff>0</xdr:rowOff>
    </xdr:to>
    <xdr:sp macro="" textlink="">
      <xdr:nvSpPr>
        <xdr:cNvPr id="42" name="Line 41">
          <a:extLst>
            <a:ext uri="{FF2B5EF4-FFF2-40B4-BE49-F238E27FC236}">
              <a16:creationId xmlns:a16="http://schemas.microsoft.com/office/drawing/2014/main" id="{00000000-0008-0000-0700-00002A000000}"/>
            </a:ext>
          </a:extLst>
        </xdr:cNvPr>
        <xdr:cNvSpPr>
          <a:spLocks noChangeShapeType="1"/>
        </xdr:cNvSpPr>
      </xdr:nvSpPr>
      <xdr:spPr bwMode="auto">
        <a:xfrm>
          <a:off x="6381750" y="10753725"/>
          <a:ext cx="15716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60</xdr:row>
      <xdr:rowOff>0</xdr:rowOff>
    </xdr:from>
    <xdr:to>
      <xdr:col>22</xdr:col>
      <xdr:colOff>0</xdr:colOff>
      <xdr:row>63</xdr:row>
      <xdr:rowOff>0</xdr:rowOff>
    </xdr:to>
    <xdr:sp macro="" textlink="">
      <xdr:nvSpPr>
        <xdr:cNvPr id="43" name="Line 42">
          <a:extLst>
            <a:ext uri="{FF2B5EF4-FFF2-40B4-BE49-F238E27FC236}">
              <a16:creationId xmlns:a16="http://schemas.microsoft.com/office/drawing/2014/main" id="{00000000-0008-0000-0700-00002B000000}"/>
            </a:ext>
          </a:extLst>
        </xdr:cNvPr>
        <xdr:cNvSpPr>
          <a:spLocks noChangeShapeType="1"/>
        </xdr:cNvSpPr>
      </xdr:nvSpPr>
      <xdr:spPr bwMode="auto">
        <a:xfrm flipV="1">
          <a:off x="8334375" y="10067925"/>
          <a:ext cx="0" cy="5143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64</xdr:row>
      <xdr:rowOff>0</xdr:rowOff>
    </xdr:from>
    <xdr:to>
      <xdr:col>24</xdr:col>
      <xdr:colOff>0</xdr:colOff>
      <xdr:row>64</xdr:row>
      <xdr:rowOff>0</xdr:rowOff>
    </xdr:to>
    <xdr:sp macro="" textlink="">
      <xdr:nvSpPr>
        <xdr:cNvPr id="44" name="Line 43">
          <a:extLst>
            <a:ext uri="{FF2B5EF4-FFF2-40B4-BE49-F238E27FC236}">
              <a16:creationId xmlns:a16="http://schemas.microsoft.com/office/drawing/2014/main" id="{00000000-0008-0000-0700-00002C000000}"/>
            </a:ext>
          </a:extLst>
        </xdr:cNvPr>
        <xdr:cNvSpPr>
          <a:spLocks noChangeShapeType="1"/>
        </xdr:cNvSpPr>
      </xdr:nvSpPr>
      <xdr:spPr bwMode="auto">
        <a:xfrm>
          <a:off x="8715375" y="10753725"/>
          <a:ext cx="5048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66</xdr:row>
      <xdr:rowOff>0</xdr:rowOff>
    </xdr:from>
    <xdr:to>
      <xdr:col>22</xdr:col>
      <xdr:colOff>0</xdr:colOff>
      <xdr:row>68</xdr:row>
      <xdr:rowOff>0</xdr:rowOff>
    </xdr:to>
    <xdr:sp macro="" textlink="">
      <xdr:nvSpPr>
        <xdr:cNvPr id="45" name="Line 44">
          <a:extLst>
            <a:ext uri="{FF2B5EF4-FFF2-40B4-BE49-F238E27FC236}">
              <a16:creationId xmlns:a16="http://schemas.microsoft.com/office/drawing/2014/main" id="{00000000-0008-0000-0700-00002D000000}"/>
            </a:ext>
          </a:extLst>
        </xdr:cNvPr>
        <xdr:cNvSpPr>
          <a:spLocks noChangeShapeType="1"/>
        </xdr:cNvSpPr>
      </xdr:nvSpPr>
      <xdr:spPr bwMode="auto">
        <a:xfrm>
          <a:off x="8334375" y="1109662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29</xdr:row>
      <xdr:rowOff>0</xdr:rowOff>
    </xdr:from>
    <xdr:to>
      <xdr:col>24</xdr:col>
      <xdr:colOff>0</xdr:colOff>
      <xdr:row>29</xdr:row>
      <xdr:rowOff>0</xdr:rowOff>
    </xdr:to>
    <xdr:sp macro="" textlink="">
      <xdr:nvSpPr>
        <xdr:cNvPr id="46" name="Line 45">
          <a:extLst>
            <a:ext uri="{FF2B5EF4-FFF2-40B4-BE49-F238E27FC236}">
              <a16:creationId xmlns:a16="http://schemas.microsoft.com/office/drawing/2014/main" id="{00000000-0008-0000-0700-00002E000000}"/>
            </a:ext>
          </a:extLst>
        </xdr:cNvPr>
        <xdr:cNvSpPr>
          <a:spLocks noChangeShapeType="1"/>
        </xdr:cNvSpPr>
      </xdr:nvSpPr>
      <xdr:spPr bwMode="auto">
        <a:xfrm>
          <a:off x="8715375" y="5057775"/>
          <a:ext cx="5048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82</xdr:row>
      <xdr:rowOff>0</xdr:rowOff>
    </xdr:from>
    <xdr:to>
      <xdr:col>24</xdr:col>
      <xdr:colOff>0</xdr:colOff>
      <xdr:row>82</xdr:row>
      <xdr:rowOff>0</xdr:rowOff>
    </xdr:to>
    <xdr:sp macro="" textlink="">
      <xdr:nvSpPr>
        <xdr:cNvPr id="47" name="Line 46">
          <a:extLst>
            <a:ext uri="{FF2B5EF4-FFF2-40B4-BE49-F238E27FC236}">
              <a16:creationId xmlns:a16="http://schemas.microsoft.com/office/drawing/2014/main" id="{00000000-0008-0000-0700-00002F000000}"/>
            </a:ext>
          </a:extLst>
        </xdr:cNvPr>
        <xdr:cNvSpPr>
          <a:spLocks noChangeShapeType="1"/>
        </xdr:cNvSpPr>
      </xdr:nvSpPr>
      <xdr:spPr bwMode="auto">
        <a:xfrm>
          <a:off x="6381750" y="13839825"/>
          <a:ext cx="28384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923925</xdr:colOff>
      <xdr:row>104</xdr:row>
      <xdr:rowOff>85725</xdr:rowOff>
    </xdr:from>
    <xdr:to>
      <xdr:col>24</xdr:col>
      <xdr:colOff>0</xdr:colOff>
      <xdr:row>104</xdr:row>
      <xdr:rowOff>85725</xdr:rowOff>
    </xdr:to>
    <xdr:sp macro="" textlink="">
      <xdr:nvSpPr>
        <xdr:cNvPr id="48" name="Line 47">
          <a:extLst>
            <a:ext uri="{FF2B5EF4-FFF2-40B4-BE49-F238E27FC236}">
              <a16:creationId xmlns:a16="http://schemas.microsoft.com/office/drawing/2014/main" id="{00000000-0008-0000-0700-000030000000}"/>
            </a:ext>
          </a:extLst>
        </xdr:cNvPr>
        <xdr:cNvSpPr>
          <a:spLocks noChangeShapeType="1"/>
        </xdr:cNvSpPr>
      </xdr:nvSpPr>
      <xdr:spPr bwMode="auto">
        <a:xfrm>
          <a:off x="6210300" y="17087850"/>
          <a:ext cx="30099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95</xdr:row>
      <xdr:rowOff>85725</xdr:rowOff>
    </xdr:from>
    <xdr:to>
      <xdr:col>8</xdr:col>
      <xdr:colOff>419100</xdr:colOff>
      <xdr:row>95</xdr:row>
      <xdr:rowOff>85725</xdr:rowOff>
    </xdr:to>
    <xdr:sp macro="" textlink="">
      <xdr:nvSpPr>
        <xdr:cNvPr id="49" name="Line 48">
          <a:extLst>
            <a:ext uri="{FF2B5EF4-FFF2-40B4-BE49-F238E27FC236}">
              <a16:creationId xmlns:a16="http://schemas.microsoft.com/office/drawing/2014/main" id="{00000000-0008-0000-0700-000031000000}"/>
            </a:ext>
          </a:extLst>
        </xdr:cNvPr>
        <xdr:cNvSpPr>
          <a:spLocks noChangeShapeType="1"/>
        </xdr:cNvSpPr>
      </xdr:nvSpPr>
      <xdr:spPr bwMode="auto">
        <a:xfrm flipH="1">
          <a:off x="2190750" y="15849600"/>
          <a:ext cx="1409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428625</xdr:colOff>
      <xdr:row>96</xdr:row>
      <xdr:rowOff>9525</xdr:rowOff>
    </xdr:from>
    <xdr:to>
      <xdr:col>3</xdr:col>
      <xdr:colOff>428625</xdr:colOff>
      <xdr:row>99</xdr:row>
      <xdr:rowOff>0</xdr:rowOff>
    </xdr:to>
    <xdr:sp macro="" textlink="">
      <xdr:nvSpPr>
        <xdr:cNvPr id="50" name="Line 49">
          <a:extLst>
            <a:ext uri="{FF2B5EF4-FFF2-40B4-BE49-F238E27FC236}">
              <a16:creationId xmlns:a16="http://schemas.microsoft.com/office/drawing/2014/main" id="{00000000-0008-0000-0700-000032000000}"/>
            </a:ext>
          </a:extLst>
        </xdr:cNvPr>
        <xdr:cNvSpPr>
          <a:spLocks noChangeShapeType="1"/>
        </xdr:cNvSpPr>
      </xdr:nvSpPr>
      <xdr:spPr bwMode="auto">
        <a:xfrm>
          <a:off x="1685925" y="15944850"/>
          <a:ext cx="0" cy="3524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3</xdr:col>
      <xdr:colOff>419100</xdr:colOff>
      <xdr:row>99</xdr:row>
      <xdr:rowOff>0</xdr:rowOff>
    </xdr:from>
    <xdr:to>
      <xdr:col>8</xdr:col>
      <xdr:colOff>0</xdr:colOff>
      <xdr:row>99</xdr:row>
      <xdr:rowOff>0</xdr:rowOff>
    </xdr:to>
    <xdr:sp macro="" textlink="">
      <xdr:nvSpPr>
        <xdr:cNvPr id="51" name="Line 50">
          <a:extLst>
            <a:ext uri="{FF2B5EF4-FFF2-40B4-BE49-F238E27FC236}">
              <a16:creationId xmlns:a16="http://schemas.microsoft.com/office/drawing/2014/main" id="{00000000-0008-0000-0700-000033000000}"/>
            </a:ext>
          </a:extLst>
        </xdr:cNvPr>
        <xdr:cNvSpPr>
          <a:spLocks noChangeShapeType="1"/>
        </xdr:cNvSpPr>
      </xdr:nvSpPr>
      <xdr:spPr bwMode="auto">
        <a:xfrm>
          <a:off x="1676400" y="16297275"/>
          <a:ext cx="15049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95250</xdr:colOff>
      <xdr:row>13</xdr:row>
      <xdr:rowOff>0</xdr:rowOff>
    </xdr:from>
    <xdr:to>
      <xdr:col>17</xdr:col>
      <xdr:colOff>0</xdr:colOff>
      <xdr:row>13</xdr:row>
      <xdr:rowOff>152400</xdr:rowOff>
    </xdr:to>
    <xdr:sp macro="" textlink="">
      <xdr:nvSpPr>
        <xdr:cNvPr id="52" name="Line 51">
          <a:extLst>
            <a:ext uri="{FF2B5EF4-FFF2-40B4-BE49-F238E27FC236}">
              <a16:creationId xmlns:a16="http://schemas.microsoft.com/office/drawing/2014/main" id="{00000000-0008-0000-0700-000034000000}"/>
            </a:ext>
          </a:extLst>
        </xdr:cNvPr>
        <xdr:cNvSpPr>
          <a:spLocks noChangeShapeType="1"/>
        </xdr:cNvSpPr>
      </xdr:nvSpPr>
      <xdr:spPr bwMode="auto">
        <a:xfrm flipH="1">
          <a:off x="6315075" y="2314575"/>
          <a:ext cx="228600" cy="1524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466725</xdr:colOff>
      <xdr:row>3</xdr:row>
      <xdr:rowOff>0</xdr:rowOff>
    </xdr:from>
    <xdr:to>
      <xdr:col>1</xdr:col>
      <xdr:colOff>466725</xdr:colOff>
      <xdr:row>4</xdr:row>
      <xdr:rowOff>28575</xdr:rowOff>
    </xdr:to>
    <xdr:sp macro="" textlink="">
      <xdr:nvSpPr>
        <xdr:cNvPr id="53" name="Line 52">
          <a:extLst>
            <a:ext uri="{FF2B5EF4-FFF2-40B4-BE49-F238E27FC236}">
              <a16:creationId xmlns:a16="http://schemas.microsoft.com/office/drawing/2014/main" id="{00000000-0008-0000-0700-000035000000}"/>
            </a:ext>
          </a:extLst>
        </xdr:cNvPr>
        <xdr:cNvSpPr>
          <a:spLocks noChangeShapeType="1"/>
        </xdr:cNvSpPr>
      </xdr:nvSpPr>
      <xdr:spPr bwMode="auto">
        <a:xfrm>
          <a:off x="628650" y="600075"/>
          <a:ext cx="0" cy="2000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466725</xdr:colOff>
      <xdr:row>5</xdr:row>
      <xdr:rowOff>0</xdr:rowOff>
    </xdr:from>
    <xdr:to>
      <xdr:col>1</xdr:col>
      <xdr:colOff>466725</xdr:colOff>
      <xdr:row>6</xdr:row>
      <xdr:rowOff>28575</xdr:rowOff>
    </xdr:to>
    <xdr:sp macro="" textlink="">
      <xdr:nvSpPr>
        <xdr:cNvPr id="54" name="Line 53">
          <a:extLst>
            <a:ext uri="{FF2B5EF4-FFF2-40B4-BE49-F238E27FC236}">
              <a16:creationId xmlns:a16="http://schemas.microsoft.com/office/drawing/2014/main" id="{00000000-0008-0000-0700-000036000000}"/>
            </a:ext>
          </a:extLst>
        </xdr:cNvPr>
        <xdr:cNvSpPr>
          <a:spLocks noChangeShapeType="1"/>
        </xdr:cNvSpPr>
      </xdr:nvSpPr>
      <xdr:spPr bwMode="auto">
        <a:xfrm>
          <a:off x="628650" y="942975"/>
          <a:ext cx="0" cy="2000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438150</xdr:colOff>
      <xdr:row>3</xdr:row>
      <xdr:rowOff>0</xdr:rowOff>
    </xdr:from>
    <xdr:to>
      <xdr:col>8</xdr:col>
      <xdr:colOff>438150</xdr:colOff>
      <xdr:row>4</xdr:row>
      <xdr:rowOff>28575</xdr:rowOff>
    </xdr:to>
    <xdr:sp macro="" textlink="">
      <xdr:nvSpPr>
        <xdr:cNvPr id="55" name="Line 54">
          <a:extLst>
            <a:ext uri="{FF2B5EF4-FFF2-40B4-BE49-F238E27FC236}">
              <a16:creationId xmlns:a16="http://schemas.microsoft.com/office/drawing/2014/main" id="{00000000-0008-0000-0700-000037000000}"/>
            </a:ext>
          </a:extLst>
        </xdr:cNvPr>
        <xdr:cNvSpPr>
          <a:spLocks noChangeShapeType="1"/>
        </xdr:cNvSpPr>
      </xdr:nvSpPr>
      <xdr:spPr bwMode="auto">
        <a:xfrm>
          <a:off x="3619500" y="600075"/>
          <a:ext cx="0" cy="2000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457200</xdr:colOff>
      <xdr:row>3</xdr:row>
      <xdr:rowOff>0</xdr:rowOff>
    </xdr:from>
    <xdr:to>
      <xdr:col>14</xdr:col>
      <xdr:colOff>457200</xdr:colOff>
      <xdr:row>4</xdr:row>
      <xdr:rowOff>28575</xdr:rowOff>
    </xdr:to>
    <xdr:sp macro="" textlink="">
      <xdr:nvSpPr>
        <xdr:cNvPr id="56" name="Line 55">
          <a:extLst>
            <a:ext uri="{FF2B5EF4-FFF2-40B4-BE49-F238E27FC236}">
              <a16:creationId xmlns:a16="http://schemas.microsoft.com/office/drawing/2014/main" id="{00000000-0008-0000-0700-000038000000}"/>
            </a:ext>
          </a:extLst>
        </xdr:cNvPr>
        <xdr:cNvSpPr>
          <a:spLocks noChangeShapeType="1"/>
        </xdr:cNvSpPr>
      </xdr:nvSpPr>
      <xdr:spPr bwMode="auto">
        <a:xfrm>
          <a:off x="5743575" y="600075"/>
          <a:ext cx="0" cy="2000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476250</xdr:colOff>
      <xdr:row>7</xdr:row>
      <xdr:rowOff>0</xdr:rowOff>
    </xdr:from>
    <xdr:to>
      <xdr:col>8</xdr:col>
      <xdr:colOff>209550</xdr:colOff>
      <xdr:row>9</xdr:row>
      <xdr:rowOff>161925</xdr:rowOff>
    </xdr:to>
    <xdr:sp macro="" textlink="">
      <xdr:nvSpPr>
        <xdr:cNvPr id="57" name="Freeform 56">
          <a:extLst>
            <a:ext uri="{FF2B5EF4-FFF2-40B4-BE49-F238E27FC236}">
              <a16:creationId xmlns:a16="http://schemas.microsoft.com/office/drawing/2014/main" id="{00000000-0008-0000-0700-000039000000}"/>
            </a:ext>
          </a:extLst>
        </xdr:cNvPr>
        <xdr:cNvSpPr>
          <a:spLocks/>
        </xdr:cNvSpPr>
      </xdr:nvSpPr>
      <xdr:spPr bwMode="auto">
        <a:xfrm>
          <a:off x="638175" y="1285875"/>
          <a:ext cx="2752725" cy="504825"/>
        </a:xfrm>
        <a:custGeom>
          <a:avLst/>
          <a:gdLst>
            <a:gd name="T0" fmla="*/ 0 w 270"/>
            <a:gd name="T1" fmla="*/ 0 h 53"/>
            <a:gd name="T2" fmla="*/ 0 w 270"/>
            <a:gd name="T3" fmla="*/ 2147483646 h 53"/>
            <a:gd name="T4" fmla="*/ 2147483646 w 270"/>
            <a:gd name="T5" fmla="*/ 2147483646 h 53"/>
            <a:gd name="T6" fmla="*/ 2147483646 w 270"/>
            <a:gd name="T7" fmla="*/ 2147483646 h 53"/>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270" h="53">
              <a:moveTo>
                <a:pt x="0" y="0"/>
              </a:moveTo>
              <a:lnTo>
                <a:pt x="0" y="20"/>
              </a:lnTo>
              <a:lnTo>
                <a:pt x="270" y="20"/>
              </a:lnTo>
              <a:lnTo>
                <a:pt x="270" y="53"/>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438150</xdr:colOff>
      <xdr:row>6</xdr:row>
      <xdr:rowOff>0</xdr:rowOff>
    </xdr:from>
    <xdr:to>
      <xdr:col>8</xdr:col>
      <xdr:colOff>438150</xdr:colOff>
      <xdr:row>9</xdr:row>
      <xdr:rowOff>161925</xdr:rowOff>
    </xdr:to>
    <xdr:sp macro="" textlink="">
      <xdr:nvSpPr>
        <xdr:cNvPr id="58" name="Line 57">
          <a:extLst>
            <a:ext uri="{FF2B5EF4-FFF2-40B4-BE49-F238E27FC236}">
              <a16:creationId xmlns:a16="http://schemas.microsoft.com/office/drawing/2014/main" id="{00000000-0008-0000-0700-00003A000000}"/>
            </a:ext>
          </a:extLst>
        </xdr:cNvPr>
        <xdr:cNvSpPr>
          <a:spLocks noChangeShapeType="1"/>
        </xdr:cNvSpPr>
      </xdr:nvSpPr>
      <xdr:spPr bwMode="auto">
        <a:xfrm>
          <a:off x="3619500" y="1114425"/>
          <a:ext cx="0" cy="6762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638175</xdr:colOff>
      <xdr:row>6</xdr:row>
      <xdr:rowOff>9525</xdr:rowOff>
    </xdr:from>
    <xdr:to>
      <xdr:col>14</xdr:col>
      <xdr:colOff>466725</xdr:colOff>
      <xdr:row>10</xdr:row>
      <xdr:rowOff>0</xdr:rowOff>
    </xdr:to>
    <xdr:sp macro="" textlink="">
      <xdr:nvSpPr>
        <xdr:cNvPr id="59" name="Freeform 58">
          <a:extLst>
            <a:ext uri="{FF2B5EF4-FFF2-40B4-BE49-F238E27FC236}">
              <a16:creationId xmlns:a16="http://schemas.microsoft.com/office/drawing/2014/main" id="{00000000-0008-0000-0700-00003B000000}"/>
            </a:ext>
          </a:extLst>
        </xdr:cNvPr>
        <xdr:cNvSpPr>
          <a:spLocks/>
        </xdr:cNvSpPr>
      </xdr:nvSpPr>
      <xdr:spPr bwMode="auto">
        <a:xfrm>
          <a:off x="3819525" y="1123950"/>
          <a:ext cx="1933575" cy="676275"/>
        </a:xfrm>
        <a:custGeom>
          <a:avLst/>
          <a:gdLst>
            <a:gd name="T0" fmla="*/ 2147483646 w 197"/>
            <a:gd name="T1" fmla="*/ 0 h 71"/>
            <a:gd name="T2" fmla="*/ 2147483646 w 197"/>
            <a:gd name="T3" fmla="*/ 2147483646 h 71"/>
            <a:gd name="T4" fmla="*/ 0 w 197"/>
            <a:gd name="T5" fmla="*/ 2147483646 h 71"/>
            <a:gd name="T6" fmla="*/ 0 w 197"/>
            <a:gd name="T7" fmla="*/ 2147483646 h 71"/>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97" h="71">
              <a:moveTo>
                <a:pt x="197" y="0"/>
              </a:moveTo>
              <a:lnTo>
                <a:pt x="197" y="35"/>
              </a:lnTo>
              <a:lnTo>
                <a:pt x="0" y="35"/>
              </a:lnTo>
              <a:lnTo>
                <a:pt x="0" y="71"/>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428625</xdr:colOff>
      <xdr:row>15</xdr:row>
      <xdr:rowOff>9525</xdr:rowOff>
    </xdr:from>
    <xdr:to>
      <xdr:col>8</xdr:col>
      <xdr:colOff>428625</xdr:colOff>
      <xdr:row>16</xdr:row>
      <xdr:rowOff>0</xdr:rowOff>
    </xdr:to>
    <xdr:sp macro="" textlink="">
      <xdr:nvSpPr>
        <xdr:cNvPr id="60" name="Line 59">
          <a:extLst>
            <a:ext uri="{FF2B5EF4-FFF2-40B4-BE49-F238E27FC236}">
              <a16:creationId xmlns:a16="http://schemas.microsoft.com/office/drawing/2014/main" id="{00000000-0008-0000-0700-00003C000000}"/>
            </a:ext>
          </a:extLst>
        </xdr:cNvPr>
        <xdr:cNvSpPr>
          <a:spLocks noChangeShapeType="1"/>
        </xdr:cNvSpPr>
      </xdr:nvSpPr>
      <xdr:spPr bwMode="auto">
        <a:xfrm>
          <a:off x="3609975" y="2667000"/>
          <a:ext cx="0" cy="1619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20</xdr:row>
      <xdr:rowOff>0</xdr:rowOff>
    </xdr:from>
    <xdr:to>
      <xdr:col>8</xdr:col>
      <xdr:colOff>428625</xdr:colOff>
      <xdr:row>21</xdr:row>
      <xdr:rowOff>0</xdr:rowOff>
    </xdr:to>
    <xdr:sp macro="" textlink="">
      <xdr:nvSpPr>
        <xdr:cNvPr id="61" name="Line 60">
          <a:extLst>
            <a:ext uri="{FF2B5EF4-FFF2-40B4-BE49-F238E27FC236}">
              <a16:creationId xmlns:a16="http://schemas.microsoft.com/office/drawing/2014/main" id="{00000000-0008-0000-0700-00003D000000}"/>
            </a:ext>
          </a:extLst>
        </xdr:cNvPr>
        <xdr:cNvSpPr>
          <a:spLocks noChangeShapeType="1"/>
        </xdr:cNvSpPr>
      </xdr:nvSpPr>
      <xdr:spPr bwMode="auto">
        <a:xfrm>
          <a:off x="3609975" y="3514725"/>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18</xdr:row>
      <xdr:rowOff>9525</xdr:rowOff>
    </xdr:from>
    <xdr:to>
      <xdr:col>8</xdr:col>
      <xdr:colOff>428625</xdr:colOff>
      <xdr:row>19</xdr:row>
      <xdr:rowOff>0</xdr:rowOff>
    </xdr:to>
    <xdr:sp macro="" textlink="">
      <xdr:nvSpPr>
        <xdr:cNvPr id="62" name="Line 61">
          <a:extLst>
            <a:ext uri="{FF2B5EF4-FFF2-40B4-BE49-F238E27FC236}">
              <a16:creationId xmlns:a16="http://schemas.microsoft.com/office/drawing/2014/main" id="{00000000-0008-0000-0700-00003E000000}"/>
            </a:ext>
          </a:extLst>
        </xdr:cNvPr>
        <xdr:cNvSpPr>
          <a:spLocks noChangeShapeType="1"/>
        </xdr:cNvSpPr>
      </xdr:nvSpPr>
      <xdr:spPr bwMode="auto">
        <a:xfrm>
          <a:off x="3609975" y="3181350"/>
          <a:ext cx="0" cy="1619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533400</xdr:colOff>
      <xdr:row>20</xdr:row>
      <xdr:rowOff>0</xdr:rowOff>
    </xdr:from>
    <xdr:to>
      <xdr:col>3</xdr:col>
      <xdr:colOff>533400</xdr:colOff>
      <xdr:row>22</xdr:row>
      <xdr:rowOff>0</xdr:rowOff>
    </xdr:to>
    <xdr:sp macro="" textlink="">
      <xdr:nvSpPr>
        <xdr:cNvPr id="63" name="Line 62">
          <a:extLst>
            <a:ext uri="{FF2B5EF4-FFF2-40B4-BE49-F238E27FC236}">
              <a16:creationId xmlns:a16="http://schemas.microsoft.com/office/drawing/2014/main" id="{00000000-0008-0000-0700-00003F000000}"/>
            </a:ext>
          </a:extLst>
        </xdr:cNvPr>
        <xdr:cNvSpPr>
          <a:spLocks noChangeShapeType="1"/>
        </xdr:cNvSpPr>
      </xdr:nvSpPr>
      <xdr:spPr bwMode="auto">
        <a:xfrm>
          <a:off x="1790700" y="351472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466725</xdr:colOff>
      <xdr:row>20</xdr:row>
      <xdr:rowOff>0</xdr:rowOff>
    </xdr:from>
    <xdr:to>
      <xdr:col>3</xdr:col>
      <xdr:colOff>304800</xdr:colOff>
      <xdr:row>22</xdr:row>
      <xdr:rowOff>0</xdr:rowOff>
    </xdr:to>
    <xdr:sp macro="" textlink="">
      <xdr:nvSpPr>
        <xdr:cNvPr id="64" name="Freeform 63">
          <a:extLst>
            <a:ext uri="{FF2B5EF4-FFF2-40B4-BE49-F238E27FC236}">
              <a16:creationId xmlns:a16="http://schemas.microsoft.com/office/drawing/2014/main" id="{00000000-0008-0000-0700-000040000000}"/>
            </a:ext>
          </a:extLst>
        </xdr:cNvPr>
        <xdr:cNvSpPr>
          <a:spLocks/>
        </xdr:cNvSpPr>
      </xdr:nvSpPr>
      <xdr:spPr bwMode="auto">
        <a:xfrm>
          <a:off x="628650" y="3514725"/>
          <a:ext cx="933450"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428625</xdr:colOff>
      <xdr:row>26</xdr:row>
      <xdr:rowOff>0</xdr:rowOff>
    </xdr:from>
    <xdr:to>
      <xdr:col>8</xdr:col>
      <xdr:colOff>428625</xdr:colOff>
      <xdr:row>27</xdr:row>
      <xdr:rowOff>9525</xdr:rowOff>
    </xdr:to>
    <xdr:sp macro="" textlink="">
      <xdr:nvSpPr>
        <xdr:cNvPr id="65" name="Line 64">
          <a:extLst>
            <a:ext uri="{FF2B5EF4-FFF2-40B4-BE49-F238E27FC236}">
              <a16:creationId xmlns:a16="http://schemas.microsoft.com/office/drawing/2014/main" id="{00000000-0008-0000-0700-000041000000}"/>
            </a:ext>
          </a:extLst>
        </xdr:cNvPr>
        <xdr:cNvSpPr>
          <a:spLocks noChangeShapeType="1"/>
        </xdr:cNvSpPr>
      </xdr:nvSpPr>
      <xdr:spPr bwMode="auto">
        <a:xfrm>
          <a:off x="3609975" y="4543425"/>
          <a:ext cx="0" cy="1809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28</xdr:row>
      <xdr:rowOff>9525</xdr:rowOff>
    </xdr:from>
    <xdr:to>
      <xdr:col>8</xdr:col>
      <xdr:colOff>428625</xdr:colOff>
      <xdr:row>30</xdr:row>
      <xdr:rowOff>9525</xdr:rowOff>
    </xdr:to>
    <xdr:sp macro="" textlink="">
      <xdr:nvSpPr>
        <xdr:cNvPr id="66" name="Line 65">
          <a:extLst>
            <a:ext uri="{FF2B5EF4-FFF2-40B4-BE49-F238E27FC236}">
              <a16:creationId xmlns:a16="http://schemas.microsoft.com/office/drawing/2014/main" id="{00000000-0008-0000-0700-000042000000}"/>
            </a:ext>
          </a:extLst>
        </xdr:cNvPr>
        <xdr:cNvSpPr>
          <a:spLocks noChangeShapeType="1"/>
        </xdr:cNvSpPr>
      </xdr:nvSpPr>
      <xdr:spPr bwMode="auto">
        <a:xfrm>
          <a:off x="3609975" y="489585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31</xdr:row>
      <xdr:rowOff>85725</xdr:rowOff>
    </xdr:from>
    <xdr:to>
      <xdr:col>8</xdr:col>
      <xdr:colOff>0</xdr:colOff>
      <xdr:row>31</xdr:row>
      <xdr:rowOff>85725</xdr:rowOff>
    </xdr:to>
    <xdr:sp macro="" textlink="">
      <xdr:nvSpPr>
        <xdr:cNvPr id="67" name="Line 66">
          <a:extLst>
            <a:ext uri="{FF2B5EF4-FFF2-40B4-BE49-F238E27FC236}">
              <a16:creationId xmlns:a16="http://schemas.microsoft.com/office/drawing/2014/main" id="{00000000-0008-0000-0700-000043000000}"/>
            </a:ext>
          </a:extLst>
        </xdr:cNvPr>
        <xdr:cNvSpPr>
          <a:spLocks noChangeShapeType="1"/>
        </xdr:cNvSpPr>
      </xdr:nvSpPr>
      <xdr:spPr bwMode="auto">
        <a:xfrm>
          <a:off x="2190750" y="5486400"/>
          <a:ext cx="9906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533400</xdr:colOff>
      <xdr:row>29</xdr:row>
      <xdr:rowOff>0</xdr:rowOff>
    </xdr:from>
    <xdr:to>
      <xdr:col>3</xdr:col>
      <xdr:colOff>533400</xdr:colOff>
      <xdr:row>31</xdr:row>
      <xdr:rowOff>0</xdr:rowOff>
    </xdr:to>
    <xdr:sp macro="" textlink="">
      <xdr:nvSpPr>
        <xdr:cNvPr id="68" name="Line 67">
          <a:extLst>
            <a:ext uri="{FF2B5EF4-FFF2-40B4-BE49-F238E27FC236}">
              <a16:creationId xmlns:a16="http://schemas.microsoft.com/office/drawing/2014/main" id="{00000000-0008-0000-0700-000044000000}"/>
            </a:ext>
          </a:extLst>
        </xdr:cNvPr>
        <xdr:cNvSpPr>
          <a:spLocks noChangeShapeType="1"/>
        </xdr:cNvSpPr>
      </xdr:nvSpPr>
      <xdr:spPr bwMode="auto">
        <a:xfrm>
          <a:off x="1790700" y="505777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466725</xdr:colOff>
      <xdr:row>29</xdr:row>
      <xdr:rowOff>0</xdr:rowOff>
    </xdr:from>
    <xdr:to>
      <xdr:col>3</xdr:col>
      <xdr:colOff>304800</xdr:colOff>
      <xdr:row>31</xdr:row>
      <xdr:rowOff>0</xdr:rowOff>
    </xdr:to>
    <xdr:sp macro="" textlink="">
      <xdr:nvSpPr>
        <xdr:cNvPr id="69" name="Freeform 68">
          <a:extLst>
            <a:ext uri="{FF2B5EF4-FFF2-40B4-BE49-F238E27FC236}">
              <a16:creationId xmlns:a16="http://schemas.microsoft.com/office/drawing/2014/main" id="{00000000-0008-0000-0700-000045000000}"/>
            </a:ext>
          </a:extLst>
        </xdr:cNvPr>
        <xdr:cNvSpPr>
          <a:spLocks/>
        </xdr:cNvSpPr>
      </xdr:nvSpPr>
      <xdr:spPr bwMode="auto">
        <a:xfrm>
          <a:off x="628650" y="5057775"/>
          <a:ext cx="933450"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428625</xdr:colOff>
      <xdr:row>33</xdr:row>
      <xdr:rowOff>0</xdr:rowOff>
    </xdr:from>
    <xdr:to>
      <xdr:col>8</xdr:col>
      <xdr:colOff>428625</xdr:colOff>
      <xdr:row>34</xdr:row>
      <xdr:rowOff>9525</xdr:rowOff>
    </xdr:to>
    <xdr:sp macro="" textlink="">
      <xdr:nvSpPr>
        <xdr:cNvPr id="70" name="Line 69">
          <a:extLst>
            <a:ext uri="{FF2B5EF4-FFF2-40B4-BE49-F238E27FC236}">
              <a16:creationId xmlns:a16="http://schemas.microsoft.com/office/drawing/2014/main" id="{00000000-0008-0000-0700-000046000000}"/>
            </a:ext>
          </a:extLst>
        </xdr:cNvPr>
        <xdr:cNvSpPr>
          <a:spLocks noChangeShapeType="1"/>
        </xdr:cNvSpPr>
      </xdr:nvSpPr>
      <xdr:spPr bwMode="auto">
        <a:xfrm>
          <a:off x="3609975" y="5743575"/>
          <a:ext cx="0" cy="1809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35</xdr:row>
      <xdr:rowOff>0</xdr:rowOff>
    </xdr:from>
    <xdr:to>
      <xdr:col>8</xdr:col>
      <xdr:colOff>428625</xdr:colOff>
      <xdr:row>36</xdr:row>
      <xdr:rowOff>9525</xdr:rowOff>
    </xdr:to>
    <xdr:sp macro="" textlink="">
      <xdr:nvSpPr>
        <xdr:cNvPr id="71" name="Line 70">
          <a:extLst>
            <a:ext uri="{FF2B5EF4-FFF2-40B4-BE49-F238E27FC236}">
              <a16:creationId xmlns:a16="http://schemas.microsoft.com/office/drawing/2014/main" id="{00000000-0008-0000-0700-000047000000}"/>
            </a:ext>
          </a:extLst>
        </xdr:cNvPr>
        <xdr:cNvSpPr>
          <a:spLocks noChangeShapeType="1"/>
        </xdr:cNvSpPr>
      </xdr:nvSpPr>
      <xdr:spPr bwMode="auto">
        <a:xfrm>
          <a:off x="3609975" y="6086475"/>
          <a:ext cx="0" cy="1809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438150</xdr:colOff>
      <xdr:row>45</xdr:row>
      <xdr:rowOff>0</xdr:rowOff>
    </xdr:from>
    <xdr:to>
      <xdr:col>1</xdr:col>
      <xdr:colOff>438150</xdr:colOff>
      <xdr:row>46</xdr:row>
      <xdr:rowOff>28575</xdr:rowOff>
    </xdr:to>
    <xdr:sp macro="" textlink="">
      <xdr:nvSpPr>
        <xdr:cNvPr id="72" name="Line 71">
          <a:extLst>
            <a:ext uri="{FF2B5EF4-FFF2-40B4-BE49-F238E27FC236}">
              <a16:creationId xmlns:a16="http://schemas.microsoft.com/office/drawing/2014/main" id="{00000000-0008-0000-0700-000048000000}"/>
            </a:ext>
          </a:extLst>
        </xdr:cNvPr>
        <xdr:cNvSpPr>
          <a:spLocks noChangeShapeType="1"/>
        </xdr:cNvSpPr>
      </xdr:nvSpPr>
      <xdr:spPr bwMode="auto">
        <a:xfrm>
          <a:off x="600075" y="7496175"/>
          <a:ext cx="0" cy="2000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457200</xdr:colOff>
      <xdr:row>44</xdr:row>
      <xdr:rowOff>0</xdr:rowOff>
    </xdr:from>
    <xdr:to>
      <xdr:col>3</xdr:col>
      <xdr:colOff>457200</xdr:colOff>
      <xdr:row>45</xdr:row>
      <xdr:rowOff>28575</xdr:rowOff>
    </xdr:to>
    <xdr:sp macro="" textlink="">
      <xdr:nvSpPr>
        <xdr:cNvPr id="73" name="Line 72">
          <a:extLst>
            <a:ext uri="{FF2B5EF4-FFF2-40B4-BE49-F238E27FC236}">
              <a16:creationId xmlns:a16="http://schemas.microsoft.com/office/drawing/2014/main" id="{00000000-0008-0000-0700-000049000000}"/>
            </a:ext>
          </a:extLst>
        </xdr:cNvPr>
        <xdr:cNvSpPr>
          <a:spLocks noChangeShapeType="1"/>
        </xdr:cNvSpPr>
      </xdr:nvSpPr>
      <xdr:spPr bwMode="auto">
        <a:xfrm>
          <a:off x="1714500" y="7324725"/>
          <a:ext cx="0" cy="2000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46</xdr:row>
      <xdr:rowOff>95250</xdr:rowOff>
    </xdr:from>
    <xdr:to>
      <xdr:col>8</xdr:col>
      <xdr:colOff>9525</xdr:colOff>
      <xdr:row>46</xdr:row>
      <xdr:rowOff>95250</xdr:rowOff>
    </xdr:to>
    <xdr:sp macro="" textlink="">
      <xdr:nvSpPr>
        <xdr:cNvPr id="74" name="Line 73">
          <a:extLst>
            <a:ext uri="{FF2B5EF4-FFF2-40B4-BE49-F238E27FC236}">
              <a16:creationId xmlns:a16="http://schemas.microsoft.com/office/drawing/2014/main" id="{00000000-0008-0000-0700-00004A000000}"/>
            </a:ext>
          </a:extLst>
        </xdr:cNvPr>
        <xdr:cNvSpPr>
          <a:spLocks noChangeShapeType="1"/>
        </xdr:cNvSpPr>
      </xdr:nvSpPr>
      <xdr:spPr bwMode="auto">
        <a:xfrm>
          <a:off x="2190750" y="7762875"/>
          <a:ext cx="10001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xdr:col>
      <xdr:colOff>0</xdr:colOff>
      <xdr:row>47</xdr:row>
      <xdr:rowOff>95250</xdr:rowOff>
    </xdr:from>
    <xdr:to>
      <xdr:col>8</xdr:col>
      <xdr:colOff>0</xdr:colOff>
      <xdr:row>47</xdr:row>
      <xdr:rowOff>95250</xdr:rowOff>
    </xdr:to>
    <xdr:sp macro="" textlink="">
      <xdr:nvSpPr>
        <xdr:cNvPr id="75" name="Line 74">
          <a:extLst>
            <a:ext uri="{FF2B5EF4-FFF2-40B4-BE49-F238E27FC236}">
              <a16:creationId xmlns:a16="http://schemas.microsoft.com/office/drawing/2014/main" id="{00000000-0008-0000-0700-00004B000000}"/>
            </a:ext>
          </a:extLst>
        </xdr:cNvPr>
        <xdr:cNvSpPr>
          <a:spLocks noChangeShapeType="1"/>
        </xdr:cNvSpPr>
      </xdr:nvSpPr>
      <xdr:spPr bwMode="auto">
        <a:xfrm>
          <a:off x="1095375" y="7934325"/>
          <a:ext cx="20859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48</xdr:row>
      <xdr:rowOff>0</xdr:rowOff>
    </xdr:from>
    <xdr:to>
      <xdr:col>8</xdr:col>
      <xdr:colOff>428625</xdr:colOff>
      <xdr:row>50</xdr:row>
      <xdr:rowOff>0</xdr:rowOff>
    </xdr:to>
    <xdr:sp macro="" textlink="">
      <xdr:nvSpPr>
        <xdr:cNvPr id="76" name="Line 75">
          <a:extLst>
            <a:ext uri="{FF2B5EF4-FFF2-40B4-BE49-F238E27FC236}">
              <a16:creationId xmlns:a16="http://schemas.microsoft.com/office/drawing/2014/main" id="{00000000-0008-0000-0700-00004C000000}"/>
            </a:ext>
          </a:extLst>
        </xdr:cNvPr>
        <xdr:cNvSpPr>
          <a:spLocks noChangeShapeType="1"/>
        </xdr:cNvSpPr>
      </xdr:nvSpPr>
      <xdr:spPr bwMode="auto">
        <a:xfrm>
          <a:off x="3609975" y="801052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29</xdr:row>
      <xdr:rowOff>0</xdr:rowOff>
    </xdr:from>
    <xdr:to>
      <xdr:col>24</xdr:col>
      <xdr:colOff>0</xdr:colOff>
      <xdr:row>29</xdr:row>
      <xdr:rowOff>0</xdr:rowOff>
    </xdr:to>
    <xdr:sp macro="" textlink="">
      <xdr:nvSpPr>
        <xdr:cNvPr id="77" name="Line 76">
          <a:extLst>
            <a:ext uri="{FF2B5EF4-FFF2-40B4-BE49-F238E27FC236}">
              <a16:creationId xmlns:a16="http://schemas.microsoft.com/office/drawing/2014/main" id="{00000000-0008-0000-0700-00004D000000}"/>
            </a:ext>
          </a:extLst>
        </xdr:cNvPr>
        <xdr:cNvSpPr>
          <a:spLocks noChangeShapeType="1"/>
        </xdr:cNvSpPr>
      </xdr:nvSpPr>
      <xdr:spPr bwMode="auto">
        <a:xfrm>
          <a:off x="8715375" y="5057775"/>
          <a:ext cx="5048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59</xdr:row>
      <xdr:rowOff>9525</xdr:rowOff>
    </xdr:from>
    <xdr:to>
      <xdr:col>8</xdr:col>
      <xdr:colOff>428625</xdr:colOff>
      <xdr:row>60</xdr:row>
      <xdr:rowOff>9525</xdr:rowOff>
    </xdr:to>
    <xdr:sp macro="" textlink="">
      <xdr:nvSpPr>
        <xdr:cNvPr id="78" name="Line 77">
          <a:extLst>
            <a:ext uri="{FF2B5EF4-FFF2-40B4-BE49-F238E27FC236}">
              <a16:creationId xmlns:a16="http://schemas.microsoft.com/office/drawing/2014/main" id="{00000000-0008-0000-0700-00004E000000}"/>
            </a:ext>
          </a:extLst>
        </xdr:cNvPr>
        <xdr:cNvSpPr>
          <a:spLocks noChangeShapeType="1"/>
        </xdr:cNvSpPr>
      </xdr:nvSpPr>
      <xdr:spPr bwMode="auto">
        <a:xfrm>
          <a:off x="3609975" y="990600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61</xdr:row>
      <xdr:rowOff>0</xdr:rowOff>
    </xdr:from>
    <xdr:to>
      <xdr:col>8</xdr:col>
      <xdr:colOff>428625</xdr:colOff>
      <xdr:row>62</xdr:row>
      <xdr:rowOff>9525</xdr:rowOff>
    </xdr:to>
    <xdr:sp macro="" textlink="">
      <xdr:nvSpPr>
        <xdr:cNvPr id="79" name="Line 78">
          <a:extLst>
            <a:ext uri="{FF2B5EF4-FFF2-40B4-BE49-F238E27FC236}">
              <a16:creationId xmlns:a16="http://schemas.microsoft.com/office/drawing/2014/main" id="{00000000-0008-0000-0700-00004F000000}"/>
            </a:ext>
          </a:extLst>
        </xdr:cNvPr>
        <xdr:cNvSpPr>
          <a:spLocks noChangeShapeType="1"/>
        </xdr:cNvSpPr>
      </xdr:nvSpPr>
      <xdr:spPr bwMode="auto">
        <a:xfrm>
          <a:off x="3609975" y="10239375"/>
          <a:ext cx="0" cy="1809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457200</xdr:colOff>
      <xdr:row>55</xdr:row>
      <xdr:rowOff>0</xdr:rowOff>
    </xdr:from>
    <xdr:to>
      <xdr:col>3</xdr:col>
      <xdr:colOff>457200</xdr:colOff>
      <xdr:row>56</xdr:row>
      <xdr:rowOff>28575</xdr:rowOff>
    </xdr:to>
    <xdr:sp macro="" textlink="">
      <xdr:nvSpPr>
        <xdr:cNvPr id="80" name="Line 79">
          <a:extLst>
            <a:ext uri="{FF2B5EF4-FFF2-40B4-BE49-F238E27FC236}">
              <a16:creationId xmlns:a16="http://schemas.microsoft.com/office/drawing/2014/main" id="{00000000-0008-0000-0700-000050000000}"/>
            </a:ext>
          </a:extLst>
        </xdr:cNvPr>
        <xdr:cNvSpPr>
          <a:spLocks noChangeShapeType="1"/>
        </xdr:cNvSpPr>
      </xdr:nvSpPr>
      <xdr:spPr bwMode="auto">
        <a:xfrm>
          <a:off x="1714500" y="9210675"/>
          <a:ext cx="0" cy="2000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57</xdr:row>
      <xdr:rowOff>95250</xdr:rowOff>
    </xdr:from>
    <xdr:to>
      <xdr:col>8</xdr:col>
      <xdr:colOff>9525</xdr:colOff>
      <xdr:row>57</xdr:row>
      <xdr:rowOff>95250</xdr:rowOff>
    </xdr:to>
    <xdr:sp macro="" textlink="">
      <xdr:nvSpPr>
        <xdr:cNvPr id="81" name="Line 80">
          <a:extLst>
            <a:ext uri="{FF2B5EF4-FFF2-40B4-BE49-F238E27FC236}">
              <a16:creationId xmlns:a16="http://schemas.microsoft.com/office/drawing/2014/main" id="{00000000-0008-0000-0700-000051000000}"/>
            </a:ext>
          </a:extLst>
        </xdr:cNvPr>
        <xdr:cNvSpPr>
          <a:spLocks noChangeShapeType="1"/>
        </xdr:cNvSpPr>
      </xdr:nvSpPr>
      <xdr:spPr bwMode="auto">
        <a:xfrm>
          <a:off x="2190750" y="9648825"/>
          <a:ext cx="10001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63</xdr:row>
      <xdr:rowOff>0</xdr:rowOff>
    </xdr:from>
    <xdr:to>
      <xdr:col>8</xdr:col>
      <xdr:colOff>428625</xdr:colOff>
      <xdr:row>66</xdr:row>
      <xdr:rowOff>0</xdr:rowOff>
    </xdr:to>
    <xdr:sp macro="" textlink="">
      <xdr:nvSpPr>
        <xdr:cNvPr id="82" name="Line 81">
          <a:extLst>
            <a:ext uri="{FF2B5EF4-FFF2-40B4-BE49-F238E27FC236}">
              <a16:creationId xmlns:a16="http://schemas.microsoft.com/office/drawing/2014/main" id="{00000000-0008-0000-0700-000052000000}"/>
            </a:ext>
          </a:extLst>
        </xdr:cNvPr>
        <xdr:cNvSpPr>
          <a:spLocks noChangeShapeType="1"/>
        </xdr:cNvSpPr>
      </xdr:nvSpPr>
      <xdr:spPr bwMode="auto">
        <a:xfrm>
          <a:off x="3609975" y="10582275"/>
          <a:ext cx="0" cy="5143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66</xdr:row>
      <xdr:rowOff>85725</xdr:rowOff>
    </xdr:from>
    <xdr:to>
      <xdr:col>8</xdr:col>
      <xdr:colOff>0</xdr:colOff>
      <xdr:row>66</xdr:row>
      <xdr:rowOff>85725</xdr:rowOff>
    </xdr:to>
    <xdr:sp macro="" textlink="">
      <xdr:nvSpPr>
        <xdr:cNvPr id="83" name="Line 82">
          <a:extLst>
            <a:ext uri="{FF2B5EF4-FFF2-40B4-BE49-F238E27FC236}">
              <a16:creationId xmlns:a16="http://schemas.microsoft.com/office/drawing/2014/main" id="{00000000-0008-0000-0700-000053000000}"/>
            </a:ext>
          </a:extLst>
        </xdr:cNvPr>
        <xdr:cNvSpPr>
          <a:spLocks noChangeShapeType="1"/>
        </xdr:cNvSpPr>
      </xdr:nvSpPr>
      <xdr:spPr bwMode="auto">
        <a:xfrm>
          <a:off x="2190750" y="11182350"/>
          <a:ext cx="9906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533400</xdr:colOff>
      <xdr:row>64</xdr:row>
      <xdr:rowOff>0</xdr:rowOff>
    </xdr:from>
    <xdr:to>
      <xdr:col>3</xdr:col>
      <xdr:colOff>533400</xdr:colOff>
      <xdr:row>66</xdr:row>
      <xdr:rowOff>0</xdr:rowOff>
    </xdr:to>
    <xdr:sp macro="" textlink="">
      <xdr:nvSpPr>
        <xdr:cNvPr id="84" name="Line 83">
          <a:extLst>
            <a:ext uri="{FF2B5EF4-FFF2-40B4-BE49-F238E27FC236}">
              <a16:creationId xmlns:a16="http://schemas.microsoft.com/office/drawing/2014/main" id="{00000000-0008-0000-0700-000054000000}"/>
            </a:ext>
          </a:extLst>
        </xdr:cNvPr>
        <xdr:cNvSpPr>
          <a:spLocks noChangeShapeType="1"/>
        </xdr:cNvSpPr>
      </xdr:nvSpPr>
      <xdr:spPr bwMode="auto">
        <a:xfrm>
          <a:off x="1790700" y="1075372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466725</xdr:colOff>
      <xdr:row>64</xdr:row>
      <xdr:rowOff>0</xdr:rowOff>
    </xdr:from>
    <xdr:to>
      <xdr:col>3</xdr:col>
      <xdr:colOff>304800</xdr:colOff>
      <xdr:row>66</xdr:row>
      <xdr:rowOff>0</xdr:rowOff>
    </xdr:to>
    <xdr:sp macro="" textlink="">
      <xdr:nvSpPr>
        <xdr:cNvPr id="85" name="Freeform 84">
          <a:extLst>
            <a:ext uri="{FF2B5EF4-FFF2-40B4-BE49-F238E27FC236}">
              <a16:creationId xmlns:a16="http://schemas.microsoft.com/office/drawing/2014/main" id="{00000000-0008-0000-0700-000055000000}"/>
            </a:ext>
          </a:extLst>
        </xdr:cNvPr>
        <xdr:cNvSpPr>
          <a:spLocks/>
        </xdr:cNvSpPr>
      </xdr:nvSpPr>
      <xdr:spPr bwMode="auto">
        <a:xfrm>
          <a:off x="628650" y="10753725"/>
          <a:ext cx="933450"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428625</xdr:colOff>
      <xdr:row>68</xdr:row>
      <xdr:rowOff>9525</xdr:rowOff>
    </xdr:from>
    <xdr:to>
      <xdr:col>8</xdr:col>
      <xdr:colOff>428625</xdr:colOff>
      <xdr:row>69</xdr:row>
      <xdr:rowOff>9525</xdr:rowOff>
    </xdr:to>
    <xdr:sp macro="" textlink="">
      <xdr:nvSpPr>
        <xdr:cNvPr id="86" name="Line 85">
          <a:extLst>
            <a:ext uri="{FF2B5EF4-FFF2-40B4-BE49-F238E27FC236}">
              <a16:creationId xmlns:a16="http://schemas.microsoft.com/office/drawing/2014/main" id="{00000000-0008-0000-0700-000056000000}"/>
            </a:ext>
          </a:extLst>
        </xdr:cNvPr>
        <xdr:cNvSpPr>
          <a:spLocks noChangeShapeType="1"/>
        </xdr:cNvSpPr>
      </xdr:nvSpPr>
      <xdr:spPr bwMode="auto">
        <a:xfrm>
          <a:off x="3609975" y="1144905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70</xdr:row>
      <xdr:rowOff>0</xdr:rowOff>
    </xdr:from>
    <xdr:to>
      <xdr:col>8</xdr:col>
      <xdr:colOff>428625</xdr:colOff>
      <xdr:row>71</xdr:row>
      <xdr:rowOff>9525</xdr:rowOff>
    </xdr:to>
    <xdr:sp macro="" textlink="">
      <xdr:nvSpPr>
        <xdr:cNvPr id="87" name="Line 86">
          <a:extLst>
            <a:ext uri="{FF2B5EF4-FFF2-40B4-BE49-F238E27FC236}">
              <a16:creationId xmlns:a16="http://schemas.microsoft.com/office/drawing/2014/main" id="{00000000-0008-0000-0700-000057000000}"/>
            </a:ext>
          </a:extLst>
        </xdr:cNvPr>
        <xdr:cNvSpPr>
          <a:spLocks noChangeShapeType="1"/>
        </xdr:cNvSpPr>
      </xdr:nvSpPr>
      <xdr:spPr bwMode="auto">
        <a:xfrm>
          <a:off x="3609975" y="11782425"/>
          <a:ext cx="0" cy="1809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80</xdr:row>
      <xdr:rowOff>95250</xdr:rowOff>
    </xdr:from>
    <xdr:to>
      <xdr:col>14</xdr:col>
      <xdr:colOff>19050</xdr:colOff>
      <xdr:row>80</xdr:row>
      <xdr:rowOff>95250</xdr:rowOff>
    </xdr:to>
    <xdr:sp macro="" textlink="">
      <xdr:nvSpPr>
        <xdr:cNvPr id="88" name="Line 87">
          <a:extLst>
            <a:ext uri="{FF2B5EF4-FFF2-40B4-BE49-F238E27FC236}">
              <a16:creationId xmlns:a16="http://schemas.microsoft.com/office/drawing/2014/main" id="{00000000-0008-0000-0700-000058000000}"/>
            </a:ext>
          </a:extLst>
        </xdr:cNvPr>
        <xdr:cNvSpPr>
          <a:spLocks noChangeShapeType="1"/>
        </xdr:cNvSpPr>
      </xdr:nvSpPr>
      <xdr:spPr bwMode="auto">
        <a:xfrm>
          <a:off x="4133850" y="13592175"/>
          <a:ext cx="11715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77</xdr:row>
      <xdr:rowOff>9525</xdr:rowOff>
    </xdr:from>
    <xdr:to>
      <xdr:col>8</xdr:col>
      <xdr:colOff>428625</xdr:colOff>
      <xdr:row>78</xdr:row>
      <xdr:rowOff>9525</xdr:rowOff>
    </xdr:to>
    <xdr:sp macro="" textlink="">
      <xdr:nvSpPr>
        <xdr:cNvPr id="89" name="Line 88">
          <a:extLst>
            <a:ext uri="{FF2B5EF4-FFF2-40B4-BE49-F238E27FC236}">
              <a16:creationId xmlns:a16="http://schemas.microsoft.com/office/drawing/2014/main" id="{00000000-0008-0000-0700-000059000000}"/>
            </a:ext>
          </a:extLst>
        </xdr:cNvPr>
        <xdr:cNvSpPr>
          <a:spLocks noChangeShapeType="1"/>
        </xdr:cNvSpPr>
      </xdr:nvSpPr>
      <xdr:spPr bwMode="auto">
        <a:xfrm>
          <a:off x="3609975" y="1299210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79</xdr:row>
      <xdr:rowOff>0</xdr:rowOff>
    </xdr:from>
    <xdr:to>
      <xdr:col>8</xdr:col>
      <xdr:colOff>428625</xdr:colOff>
      <xdr:row>80</xdr:row>
      <xdr:rowOff>9525</xdr:rowOff>
    </xdr:to>
    <xdr:sp macro="" textlink="">
      <xdr:nvSpPr>
        <xdr:cNvPr id="90" name="Line 89">
          <a:extLst>
            <a:ext uri="{FF2B5EF4-FFF2-40B4-BE49-F238E27FC236}">
              <a16:creationId xmlns:a16="http://schemas.microsoft.com/office/drawing/2014/main" id="{00000000-0008-0000-0700-00005A000000}"/>
            </a:ext>
          </a:extLst>
        </xdr:cNvPr>
        <xdr:cNvSpPr>
          <a:spLocks noChangeShapeType="1"/>
        </xdr:cNvSpPr>
      </xdr:nvSpPr>
      <xdr:spPr bwMode="auto">
        <a:xfrm>
          <a:off x="3609975" y="13325475"/>
          <a:ext cx="0" cy="1809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75</xdr:row>
      <xdr:rowOff>85725</xdr:rowOff>
    </xdr:from>
    <xdr:to>
      <xdr:col>8</xdr:col>
      <xdr:colOff>0</xdr:colOff>
      <xdr:row>75</xdr:row>
      <xdr:rowOff>85725</xdr:rowOff>
    </xdr:to>
    <xdr:sp macro="" textlink="">
      <xdr:nvSpPr>
        <xdr:cNvPr id="91" name="Line 90">
          <a:extLst>
            <a:ext uri="{FF2B5EF4-FFF2-40B4-BE49-F238E27FC236}">
              <a16:creationId xmlns:a16="http://schemas.microsoft.com/office/drawing/2014/main" id="{00000000-0008-0000-0700-00005B000000}"/>
            </a:ext>
          </a:extLst>
        </xdr:cNvPr>
        <xdr:cNvSpPr>
          <a:spLocks noChangeShapeType="1"/>
        </xdr:cNvSpPr>
      </xdr:nvSpPr>
      <xdr:spPr bwMode="auto">
        <a:xfrm>
          <a:off x="2190750" y="12725400"/>
          <a:ext cx="9906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533400</xdr:colOff>
      <xdr:row>73</xdr:row>
      <xdr:rowOff>0</xdr:rowOff>
    </xdr:from>
    <xdr:to>
      <xdr:col>3</xdr:col>
      <xdr:colOff>533400</xdr:colOff>
      <xdr:row>75</xdr:row>
      <xdr:rowOff>0</xdr:rowOff>
    </xdr:to>
    <xdr:sp macro="" textlink="">
      <xdr:nvSpPr>
        <xdr:cNvPr id="92" name="Line 91">
          <a:extLst>
            <a:ext uri="{FF2B5EF4-FFF2-40B4-BE49-F238E27FC236}">
              <a16:creationId xmlns:a16="http://schemas.microsoft.com/office/drawing/2014/main" id="{00000000-0008-0000-0700-00005C000000}"/>
            </a:ext>
          </a:extLst>
        </xdr:cNvPr>
        <xdr:cNvSpPr>
          <a:spLocks noChangeShapeType="1"/>
        </xdr:cNvSpPr>
      </xdr:nvSpPr>
      <xdr:spPr bwMode="auto">
        <a:xfrm>
          <a:off x="1790700" y="1229677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466725</xdr:colOff>
      <xdr:row>73</xdr:row>
      <xdr:rowOff>0</xdr:rowOff>
    </xdr:from>
    <xdr:to>
      <xdr:col>3</xdr:col>
      <xdr:colOff>304800</xdr:colOff>
      <xdr:row>75</xdr:row>
      <xdr:rowOff>0</xdr:rowOff>
    </xdr:to>
    <xdr:sp macro="" textlink="">
      <xdr:nvSpPr>
        <xdr:cNvPr id="93" name="Freeform 92">
          <a:extLst>
            <a:ext uri="{FF2B5EF4-FFF2-40B4-BE49-F238E27FC236}">
              <a16:creationId xmlns:a16="http://schemas.microsoft.com/office/drawing/2014/main" id="{00000000-0008-0000-0700-00005D000000}"/>
            </a:ext>
          </a:extLst>
        </xdr:cNvPr>
        <xdr:cNvSpPr>
          <a:spLocks/>
        </xdr:cNvSpPr>
      </xdr:nvSpPr>
      <xdr:spPr bwMode="auto">
        <a:xfrm>
          <a:off x="628650" y="12296775"/>
          <a:ext cx="933450"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0</xdr:colOff>
      <xdr:row>84</xdr:row>
      <xdr:rowOff>85725</xdr:rowOff>
    </xdr:from>
    <xdr:to>
      <xdr:col>8</xdr:col>
      <xdr:colOff>0</xdr:colOff>
      <xdr:row>84</xdr:row>
      <xdr:rowOff>85725</xdr:rowOff>
    </xdr:to>
    <xdr:sp macro="" textlink="">
      <xdr:nvSpPr>
        <xdr:cNvPr id="94" name="Line 93">
          <a:extLst>
            <a:ext uri="{FF2B5EF4-FFF2-40B4-BE49-F238E27FC236}">
              <a16:creationId xmlns:a16="http://schemas.microsoft.com/office/drawing/2014/main" id="{00000000-0008-0000-0700-00005E000000}"/>
            </a:ext>
          </a:extLst>
        </xdr:cNvPr>
        <xdr:cNvSpPr>
          <a:spLocks noChangeShapeType="1"/>
        </xdr:cNvSpPr>
      </xdr:nvSpPr>
      <xdr:spPr bwMode="auto">
        <a:xfrm>
          <a:off x="2190750" y="14268450"/>
          <a:ext cx="9906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533400</xdr:colOff>
      <xdr:row>82</xdr:row>
      <xdr:rowOff>0</xdr:rowOff>
    </xdr:from>
    <xdr:to>
      <xdr:col>3</xdr:col>
      <xdr:colOff>533400</xdr:colOff>
      <xdr:row>84</xdr:row>
      <xdr:rowOff>0</xdr:rowOff>
    </xdr:to>
    <xdr:sp macro="" textlink="">
      <xdr:nvSpPr>
        <xdr:cNvPr id="95" name="Line 94">
          <a:extLst>
            <a:ext uri="{FF2B5EF4-FFF2-40B4-BE49-F238E27FC236}">
              <a16:creationId xmlns:a16="http://schemas.microsoft.com/office/drawing/2014/main" id="{00000000-0008-0000-0700-00005F000000}"/>
            </a:ext>
          </a:extLst>
        </xdr:cNvPr>
        <xdr:cNvSpPr>
          <a:spLocks noChangeShapeType="1"/>
        </xdr:cNvSpPr>
      </xdr:nvSpPr>
      <xdr:spPr bwMode="auto">
        <a:xfrm>
          <a:off x="1790700" y="1383982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466725</xdr:colOff>
      <xdr:row>82</xdr:row>
      <xdr:rowOff>0</xdr:rowOff>
    </xdr:from>
    <xdr:to>
      <xdr:col>3</xdr:col>
      <xdr:colOff>304800</xdr:colOff>
      <xdr:row>84</xdr:row>
      <xdr:rowOff>0</xdr:rowOff>
    </xdr:to>
    <xdr:sp macro="" textlink="">
      <xdr:nvSpPr>
        <xdr:cNvPr id="96" name="Freeform 95">
          <a:extLst>
            <a:ext uri="{FF2B5EF4-FFF2-40B4-BE49-F238E27FC236}">
              <a16:creationId xmlns:a16="http://schemas.microsoft.com/office/drawing/2014/main" id="{00000000-0008-0000-0700-000060000000}"/>
            </a:ext>
          </a:extLst>
        </xdr:cNvPr>
        <xdr:cNvSpPr>
          <a:spLocks/>
        </xdr:cNvSpPr>
      </xdr:nvSpPr>
      <xdr:spPr bwMode="auto">
        <a:xfrm>
          <a:off x="628650" y="13839825"/>
          <a:ext cx="933450"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428625</xdr:colOff>
      <xdr:row>86</xdr:row>
      <xdr:rowOff>9525</xdr:rowOff>
    </xdr:from>
    <xdr:to>
      <xdr:col>8</xdr:col>
      <xdr:colOff>428625</xdr:colOff>
      <xdr:row>87</xdr:row>
      <xdr:rowOff>9525</xdr:rowOff>
    </xdr:to>
    <xdr:sp macro="" textlink="">
      <xdr:nvSpPr>
        <xdr:cNvPr id="97" name="Line 96">
          <a:extLst>
            <a:ext uri="{FF2B5EF4-FFF2-40B4-BE49-F238E27FC236}">
              <a16:creationId xmlns:a16="http://schemas.microsoft.com/office/drawing/2014/main" id="{00000000-0008-0000-0700-000061000000}"/>
            </a:ext>
          </a:extLst>
        </xdr:cNvPr>
        <xdr:cNvSpPr>
          <a:spLocks noChangeShapeType="1"/>
        </xdr:cNvSpPr>
      </xdr:nvSpPr>
      <xdr:spPr bwMode="auto">
        <a:xfrm>
          <a:off x="3609975" y="1453515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88</xdr:row>
      <xdr:rowOff>0</xdr:rowOff>
    </xdr:from>
    <xdr:to>
      <xdr:col>8</xdr:col>
      <xdr:colOff>428625</xdr:colOff>
      <xdr:row>89</xdr:row>
      <xdr:rowOff>9525</xdr:rowOff>
    </xdr:to>
    <xdr:sp macro="" textlink="">
      <xdr:nvSpPr>
        <xdr:cNvPr id="98" name="Line 97">
          <a:extLst>
            <a:ext uri="{FF2B5EF4-FFF2-40B4-BE49-F238E27FC236}">
              <a16:creationId xmlns:a16="http://schemas.microsoft.com/office/drawing/2014/main" id="{00000000-0008-0000-0700-000062000000}"/>
            </a:ext>
          </a:extLst>
        </xdr:cNvPr>
        <xdr:cNvSpPr>
          <a:spLocks noChangeShapeType="1"/>
        </xdr:cNvSpPr>
      </xdr:nvSpPr>
      <xdr:spPr bwMode="auto">
        <a:xfrm>
          <a:off x="3609975" y="14868525"/>
          <a:ext cx="0" cy="1809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9525</xdr:colOff>
      <xdr:row>115</xdr:row>
      <xdr:rowOff>85725</xdr:rowOff>
    </xdr:from>
    <xdr:to>
      <xdr:col>17</xdr:col>
      <xdr:colOff>9525</xdr:colOff>
      <xdr:row>115</xdr:row>
      <xdr:rowOff>85725</xdr:rowOff>
    </xdr:to>
    <xdr:sp macro="" textlink="">
      <xdr:nvSpPr>
        <xdr:cNvPr id="99" name="Line 98">
          <a:extLst>
            <a:ext uri="{FF2B5EF4-FFF2-40B4-BE49-F238E27FC236}">
              <a16:creationId xmlns:a16="http://schemas.microsoft.com/office/drawing/2014/main" id="{00000000-0008-0000-0700-000063000000}"/>
            </a:ext>
          </a:extLst>
        </xdr:cNvPr>
        <xdr:cNvSpPr>
          <a:spLocks noChangeShapeType="1"/>
        </xdr:cNvSpPr>
      </xdr:nvSpPr>
      <xdr:spPr bwMode="auto">
        <a:xfrm>
          <a:off x="6229350" y="18745200"/>
          <a:ext cx="3238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120</xdr:row>
      <xdr:rowOff>9525</xdr:rowOff>
    </xdr:from>
    <xdr:to>
      <xdr:col>8</xdr:col>
      <xdr:colOff>428625</xdr:colOff>
      <xdr:row>121</xdr:row>
      <xdr:rowOff>0</xdr:rowOff>
    </xdr:to>
    <xdr:sp macro="" textlink="">
      <xdr:nvSpPr>
        <xdr:cNvPr id="100" name="Line 99">
          <a:extLst>
            <a:ext uri="{FF2B5EF4-FFF2-40B4-BE49-F238E27FC236}">
              <a16:creationId xmlns:a16="http://schemas.microsoft.com/office/drawing/2014/main" id="{00000000-0008-0000-0700-000064000000}"/>
            </a:ext>
          </a:extLst>
        </xdr:cNvPr>
        <xdr:cNvSpPr>
          <a:spLocks noChangeShapeType="1"/>
        </xdr:cNvSpPr>
      </xdr:nvSpPr>
      <xdr:spPr bwMode="auto">
        <a:xfrm>
          <a:off x="3609975" y="19450050"/>
          <a:ext cx="0" cy="1619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122</xdr:row>
      <xdr:rowOff>9525</xdr:rowOff>
    </xdr:from>
    <xdr:to>
      <xdr:col>8</xdr:col>
      <xdr:colOff>428625</xdr:colOff>
      <xdr:row>123</xdr:row>
      <xdr:rowOff>0</xdr:rowOff>
    </xdr:to>
    <xdr:sp macro="" textlink="">
      <xdr:nvSpPr>
        <xdr:cNvPr id="101" name="Line 100">
          <a:extLst>
            <a:ext uri="{FF2B5EF4-FFF2-40B4-BE49-F238E27FC236}">
              <a16:creationId xmlns:a16="http://schemas.microsoft.com/office/drawing/2014/main" id="{00000000-0008-0000-0700-000065000000}"/>
            </a:ext>
          </a:extLst>
        </xdr:cNvPr>
        <xdr:cNvSpPr>
          <a:spLocks noChangeShapeType="1"/>
        </xdr:cNvSpPr>
      </xdr:nvSpPr>
      <xdr:spPr bwMode="auto">
        <a:xfrm>
          <a:off x="3609975" y="19792950"/>
          <a:ext cx="0" cy="1619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124</xdr:row>
      <xdr:rowOff>19050</xdr:rowOff>
    </xdr:from>
    <xdr:to>
      <xdr:col>8</xdr:col>
      <xdr:colOff>428625</xdr:colOff>
      <xdr:row>125</xdr:row>
      <xdr:rowOff>9525</xdr:rowOff>
    </xdr:to>
    <xdr:sp macro="" textlink="">
      <xdr:nvSpPr>
        <xdr:cNvPr id="102" name="Line 101">
          <a:extLst>
            <a:ext uri="{FF2B5EF4-FFF2-40B4-BE49-F238E27FC236}">
              <a16:creationId xmlns:a16="http://schemas.microsoft.com/office/drawing/2014/main" id="{00000000-0008-0000-0700-000066000000}"/>
            </a:ext>
          </a:extLst>
        </xdr:cNvPr>
        <xdr:cNvSpPr>
          <a:spLocks noChangeShapeType="1"/>
        </xdr:cNvSpPr>
      </xdr:nvSpPr>
      <xdr:spPr bwMode="auto">
        <a:xfrm>
          <a:off x="3609975" y="20145375"/>
          <a:ext cx="0" cy="1619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800100</xdr:colOff>
      <xdr:row>52</xdr:row>
      <xdr:rowOff>0</xdr:rowOff>
    </xdr:from>
    <xdr:to>
      <xdr:col>17</xdr:col>
      <xdr:colOff>0</xdr:colOff>
      <xdr:row>54</xdr:row>
      <xdr:rowOff>9525</xdr:rowOff>
    </xdr:to>
    <xdr:sp macro="" textlink="">
      <xdr:nvSpPr>
        <xdr:cNvPr id="103" name="Line 102">
          <a:extLst>
            <a:ext uri="{FF2B5EF4-FFF2-40B4-BE49-F238E27FC236}">
              <a16:creationId xmlns:a16="http://schemas.microsoft.com/office/drawing/2014/main" id="{00000000-0008-0000-0700-000067000000}"/>
            </a:ext>
          </a:extLst>
        </xdr:cNvPr>
        <xdr:cNvSpPr>
          <a:spLocks noChangeShapeType="1"/>
        </xdr:cNvSpPr>
      </xdr:nvSpPr>
      <xdr:spPr bwMode="auto">
        <a:xfrm flipH="1">
          <a:off x="6086475" y="8696325"/>
          <a:ext cx="457200" cy="3524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19</xdr:col>
      <xdr:colOff>0</xdr:colOff>
      <xdr:row>64</xdr:row>
      <xdr:rowOff>104775</xdr:rowOff>
    </xdr:from>
    <xdr:to>
      <xdr:col>19</xdr:col>
      <xdr:colOff>0</xdr:colOff>
      <xdr:row>81</xdr:row>
      <xdr:rowOff>104775</xdr:rowOff>
    </xdr:to>
    <xdr:sp macro="" textlink="">
      <xdr:nvSpPr>
        <xdr:cNvPr id="104" name="Line 103">
          <a:extLst>
            <a:ext uri="{FF2B5EF4-FFF2-40B4-BE49-F238E27FC236}">
              <a16:creationId xmlns:a16="http://schemas.microsoft.com/office/drawing/2014/main" id="{00000000-0008-0000-0700-000068000000}"/>
            </a:ext>
          </a:extLst>
        </xdr:cNvPr>
        <xdr:cNvSpPr>
          <a:spLocks noChangeShapeType="1"/>
        </xdr:cNvSpPr>
      </xdr:nvSpPr>
      <xdr:spPr bwMode="auto">
        <a:xfrm flipV="1">
          <a:off x="7629525" y="10858500"/>
          <a:ext cx="0" cy="29146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82</xdr:row>
      <xdr:rowOff>104775</xdr:rowOff>
    </xdr:from>
    <xdr:to>
      <xdr:col>19</xdr:col>
      <xdr:colOff>0</xdr:colOff>
      <xdr:row>99</xdr:row>
      <xdr:rowOff>104775</xdr:rowOff>
    </xdr:to>
    <xdr:sp macro="" textlink="">
      <xdr:nvSpPr>
        <xdr:cNvPr id="105" name="Line 104">
          <a:extLst>
            <a:ext uri="{FF2B5EF4-FFF2-40B4-BE49-F238E27FC236}">
              <a16:creationId xmlns:a16="http://schemas.microsoft.com/office/drawing/2014/main" id="{00000000-0008-0000-0700-000069000000}"/>
            </a:ext>
          </a:extLst>
        </xdr:cNvPr>
        <xdr:cNvSpPr>
          <a:spLocks noChangeShapeType="1"/>
        </xdr:cNvSpPr>
      </xdr:nvSpPr>
      <xdr:spPr bwMode="auto">
        <a:xfrm flipV="1">
          <a:off x="7629525" y="13944600"/>
          <a:ext cx="0" cy="2457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18</xdr:col>
      <xdr:colOff>0</xdr:colOff>
      <xdr:row>61</xdr:row>
      <xdr:rowOff>0</xdr:rowOff>
    </xdr:from>
    <xdr:to>
      <xdr:col>21</xdr:col>
      <xdr:colOff>180975</xdr:colOff>
      <xdr:row>61</xdr:row>
      <xdr:rowOff>0</xdr:rowOff>
    </xdr:to>
    <xdr:sp macro="" textlink="">
      <xdr:nvSpPr>
        <xdr:cNvPr id="106" name="Line 105">
          <a:extLst>
            <a:ext uri="{FF2B5EF4-FFF2-40B4-BE49-F238E27FC236}">
              <a16:creationId xmlns:a16="http://schemas.microsoft.com/office/drawing/2014/main" id="{00000000-0008-0000-0700-00006A000000}"/>
            </a:ext>
          </a:extLst>
        </xdr:cNvPr>
        <xdr:cNvSpPr>
          <a:spLocks noChangeShapeType="1"/>
        </xdr:cNvSpPr>
      </xdr:nvSpPr>
      <xdr:spPr bwMode="auto">
        <a:xfrm>
          <a:off x="7477125" y="10239375"/>
          <a:ext cx="6572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21</xdr:col>
      <xdr:colOff>180975</xdr:colOff>
      <xdr:row>61</xdr:row>
      <xdr:rowOff>0</xdr:rowOff>
    </xdr:from>
    <xdr:to>
      <xdr:col>21</xdr:col>
      <xdr:colOff>180975</xdr:colOff>
      <xdr:row>63</xdr:row>
      <xdr:rowOff>0</xdr:rowOff>
    </xdr:to>
    <xdr:sp macro="" textlink="">
      <xdr:nvSpPr>
        <xdr:cNvPr id="107" name="Line 106">
          <a:extLst>
            <a:ext uri="{FF2B5EF4-FFF2-40B4-BE49-F238E27FC236}">
              <a16:creationId xmlns:a16="http://schemas.microsoft.com/office/drawing/2014/main" id="{00000000-0008-0000-0700-00006B000000}"/>
            </a:ext>
          </a:extLst>
        </xdr:cNvPr>
        <xdr:cNvSpPr>
          <a:spLocks noChangeShapeType="1"/>
        </xdr:cNvSpPr>
      </xdr:nvSpPr>
      <xdr:spPr bwMode="auto">
        <a:xfrm>
          <a:off x="8134350" y="1023937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19</xdr:col>
      <xdr:colOff>0</xdr:colOff>
      <xdr:row>61</xdr:row>
      <xdr:rowOff>95250</xdr:rowOff>
    </xdr:from>
    <xdr:to>
      <xdr:col>19</xdr:col>
      <xdr:colOff>0</xdr:colOff>
      <xdr:row>63</xdr:row>
      <xdr:rowOff>95250</xdr:rowOff>
    </xdr:to>
    <xdr:sp macro="" textlink="">
      <xdr:nvSpPr>
        <xdr:cNvPr id="108" name="Line 107">
          <a:extLst>
            <a:ext uri="{FF2B5EF4-FFF2-40B4-BE49-F238E27FC236}">
              <a16:creationId xmlns:a16="http://schemas.microsoft.com/office/drawing/2014/main" id="{00000000-0008-0000-0700-00006C000000}"/>
            </a:ext>
          </a:extLst>
        </xdr:cNvPr>
        <xdr:cNvSpPr>
          <a:spLocks noChangeShapeType="1"/>
        </xdr:cNvSpPr>
      </xdr:nvSpPr>
      <xdr:spPr bwMode="auto">
        <a:xfrm flipV="1">
          <a:off x="7629525" y="10334625"/>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54</xdr:row>
      <xdr:rowOff>95250</xdr:rowOff>
    </xdr:from>
    <xdr:to>
      <xdr:col>19</xdr:col>
      <xdr:colOff>0</xdr:colOff>
      <xdr:row>60</xdr:row>
      <xdr:rowOff>85725</xdr:rowOff>
    </xdr:to>
    <xdr:sp macro="" textlink="">
      <xdr:nvSpPr>
        <xdr:cNvPr id="109" name="Line 108">
          <a:extLst>
            <a:ext uri="{FF2B5EF4-FFF2-40B4-BE49-F238E27FC236}">
              <a16:creationId xmlns:a16="http://schemas.microsoft.com/office/drawing/2014/main" id="{00000000-0008-0000-0700-00006D000000}"/>
            </a:ext>
          </a:extLst>
        </xdr:cNvPr>
        <xdr:cNvSpPr>
          <a:spLocks noChangeShapeType="1"/>
        </xdr:cNvSpPr>
      </xdr:nvSpPr>
      <xdr:spPr bwMode="auto">
        <a:xfrm>
          <a:off x="7629525" y="9134475"/>
          <a:ext cx="0" cy="10191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23</xdr:col>
      <xdr:colOff>0</xdr:colOff>
      <xdr:row>59</xdr:row>
      <xdr:rowOff>0</xdr:rowOff>
    </xdr:from>
    <xdr:to>
      <xdr:col>24</xdr:col>
      <xdr:colOff>0</xdr:colOff>
      <xdr:row>59</xdr:row>
      <xdr:rowOff>0</xdr:rowOff>
    </xdr:to>
    <xdr:sp macro="" textlink="">
      <xdr:nvSpPr>
        <xdr:cNvPr id="110" name="Line 109">
          <a:extLst>
            <a:ext uri="{FF2B5EF4-FFF2-40B4-BE49-F238E27FC236}">
              <a16:creationId xmlns:a16="http://schemas.microsoft.com/office/drawing/2014/main" id="{00000000-0008-0000-0700-00006E000000}"/>
            </a:ext>
          </a:extLst>
        </xdr:cNvPr>
        <xdr:cNvSpPr>
          <a:spLocks noChangeShapeType="1"/>
        </xdr:cNvSpPr>
      </xdr:nvSpPr>
      <xdr:spPr bwMode="auto">
        <a:xfrm>
          <a:off x="8715375" y="9896475"/>
          <a:ext cx="5048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25</xdr:col>
      <xdr:colOff>9525</xdr:colOff>
      <xdr:row>59</xdr:row>
      <xdr:rowOff>0</xdr:rowOff>
    </xdr:from>
    <xdr:to>
      <xdr:col>26</xdr:col>
      <xdr:colOff>0</xdr:colOff>
      <xdr:row>59</xdr:row>
      <xdr:rowOff>0</xdr:rowOff>
    </xdr:to>
    <xdr:sp macro="" textlink="">
      <xdr:nvSpPr>
        <xdr:cNvPr id="111" name="Line 110">
          <a:extLst>
            <a:ext uri="{FF2B5EF4-FFF2-40B4-BE49-F238E27FC236}">
              <a16:creationId xmlns:a16="http://schemas.microsoft.com/office/drawing/2014/main" id="{00000000-0008-0000-0700-00006F000000}"/>
            </a:ext>
          </a:extLst>
        </xdr:cNvPr>
        <xdr:cNvSpPr>
          <a:spLocks noChangeShapeType="1"/>
        </xdr:cNvSpPr>
      </xdr:nvSpPr>
      <xdr:spPr bwMode="auto">
        <a:xfrm>
          <a:off x="10172700" y="9896475"/>
          <a:ext cx="7524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428625</xdr:colOff>
      <xdr:row>126</xdr:row>
      <xdr:rowOff>9525</xdr:rowOff>
    </xdr:from>
    <xdr:to>
      <xdr:col>8</xdr:col>
      <xdr:colOff>428625</xdr:colOff>
      <xdr:row>127</xdr:row>
      <xdr:rowOff>0</xdr:rowOff>
    </xdr:to>
    <xdr:sp macro="" textlink="">
      <xdr:nvSpPr>
        <xdr:cNvPr id="112" name="Line 111">
          <a:extLst>
            <a:ext uri="{FF2B5EF4-FFF2-40B4-BE49-F238E27FC236}">
              <a16:creationId xmlns:a16="http://schemas.microsoft.com/office/drawing/2014/main" id="{00000000-0008-0000-0700-000070000000}"/>
            </a:ext>
          </a:extLst>
        </xdr:cNvPr>
        <xdr:cNvSpPr>
          <a:spLocks noChangeShapeType="1"/>
        </xdr:cNvSpPr>
      </xdr:nvSpPr>
      <xdr:spPr bwMode="auto">
        <a:xfrm>
          <a:off x="3609975" y="20478750"/>
          <a:ext cx="0" cy="1619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5</xdr:col>
      <xdr:colOff>371475</xdr:colOff>
      <xdr:row>7</xdr:row>
      <xdr:rowOff>104775</xdr:rowOff>
    </xdr:from>
    <xdr:to>
      <xdr:col>11</xdr:col>
      <xdr:colOff>114300</xdr:colOff>
      <xdr:row>39</xdr:row>
      <xdr:rowOff>47625</xdr:rowOff>
    </xdr:to>
    <xdr:sp macro="" textlink="">
      <xdr:nvSpPr>
        <xdr:cNvPr id="113" name="Rectangle 112">
          <a:extLst>
            <a:ext uri="{FF2B5EF4-FFF2-40B4-BE49-F238E27FC236}">
              <a16:creationId xmlns:a16="http://schemas.microsoft.com/office/drawing/2014/main" id="{00000000-0008-0000-0700-000071000000}"/>
            </a:ext>
          </a:extLst>
        </xdr:cNvPr>
        <xdr:cNvSpPr>
          <a:spLocks noChangeArrowheads="1"/>
        </xdr:cNvSpPr>
      </xdr:nvSpPr>
      <xdr:spPr bwMode="auto">
        <a:xfrm>
          <a:off x="2724150" y="1390650"/>
          <a:ext cx="1847850" cy="5276850"/>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47625</xdr:colOff>
      <xdr:row>12</xdr:row>
      <xdr:rowOff>9525</xdr:rowOff>
    </xdr:from>
    <xdr:to>
      <xdr:col>6</xdr:col>
      <xdr:colOff>111213</xdr:colOff>
      <xdr:row>13</xdr:row>
      <xdr:rowOff>38100</xdr:rowOff>
    </xdr:to>
    <xdr:sp macro="" textlink="">
      <xdr:nvSpPr>
        <xdr:cNvPr id="114" name="Text Box 113">
          <a:extLst>
            <a:ext uri="{FF2B5EF4-FFF2-40B4-BE49-F238E27FC236}">
              <a16:creationId xmlns:a16="http://schemas.microsoft.com/office/drawing/2014/main" id="{00000000-0008-0000-0700-000072000000}"/>
            </a:ext>
          </a:extLst>
        </xdr:cNvPr>
        <xdr:cNvSpPr txBox="1">
          <a:spLocks noChangeArrowheads="1"/>
        </xdr:cNvSpPr>
      </xdr:nvSpPr>
      <xdr:spPr bwMode="auto">
        <a:xfrm>
          <a:off x="2238375" y="2152650"/>
          <a:ext cx="730338"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エステル化</a:t>
          </a:r>
        </a:p>
      </xdr:txBody>
    </xdr:sp>
    <xdr:clientData/>
  </xdr:twoCellAnchor>
  <xdr:twoCellAnchor>
    <xdr:from>
      <xdr:col>5</xdr:col>
      <xdr:colOff>371475</xdr:colOff>
      <xdr:row>45</xdr:row>
      <xdr:rowOff>57150</xdr:rowOff>
    </xdr:from>
    <xdr:to>
      <xdr:col>11</xdr:col>
      <xdr:colOff>114300</xdr:colOff>
      <xdr:row>91</xdr:row>
      <xdr:rowOff>85725</xdr:rowOff>
    </xdr:to>
    <xdr:sp macro="" textlink="">
      <xdr:nvSpPr>
        <xdr:cNvPr id="115" name="Rectangle 114">
          <a:extLst>
            <a:ext uri="{FF2B5EF4-FFF2-40B4-BE49-F238E27FC236}">
              <a16:creationId xmlns:a16="http://schemas.microsoft.com/office/drawing/2014/main" id="{00000000-0008-0000-0700-000073000000}"/>
            </a:ext>
          </a:extLst>
        </xdr:cNvPr>
        <xdr:cNvSpPr>
          <a:spLocks noChangeArrowheads="1"/>
        </xdr:cNvSpPr>
      </xdr:nvSpPr>
      <xdr:spPr bwMode="auto">
        <a:xfrm>
          <a:off x="2724150" y="7553325"/>
          <a:ext cx="1847850" cy="7915275"/>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10</xdr:col>
      <xdr:colOff>41275</xdr:colOff>
      <xdr:row>50</xdr:row>
      <xdr:rowOff>0</xdr:rowOff>
    </xdr:from>
    <xdr:to>
      <xdr:col>12</xdr:col>
      <xdr:colOff>111169</xdr:colOff>
      <xdr:row>51</xdr:row>
      <xdr:rowOff>35039</xdr:rowOff>
    </xdr:to>
    <xdr:sp macro="" textlink="">
      <xdr:nvSpPr>
        <xdr:cNvPr id="116" name="Text Box 115">
          <a:extLst>
            <a:ext uri="{FF2B5EF4-FFF2-40B4-BE49-F238E27FC236}">
              <a16:creationId xmlns:a16="http://schemas.microsoft.com/office/drawing/2014/main" id="{00000000-0008-0000-0700-000074000000}"/>
            </a:ext>
          </a:extLst>
        </xdr:cNvPr>
        <xdr:cNvSpPr txBox="1">
          <a:spLocks noChangeArrowheads="1"/>
        </xdr:cNvSpPr>
      </xdr:nvSpPr>
      <xdr:spPr bwMode="auto">
        <a:xfrm>
          <a:off x="4337050" y="8353425"/>
          <a:ext cx="736644" cy="206489"/>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アセチル化</a:t>
          </a:r>
        </a:p>
      </xdr:txBody>
    </xdr:sp>
    <xdr:clientData/>
  </xdr:twoCellAnchor>
  <xdr:twoCellAnchor>
    <xdr:from>
      <xdr:col>5</xdr:col>
      <xdr:colOff>371475</xdr:colOff>
      <xdr:row>95</xdr:row>
      <xdr:rowOff>114300</xdr:rowOff>
    </xdr:from>
    <xdr:to>
      <xdr:col>11</xdr:col>
      <xdr:colOff>323850</xdr:colOff>
      <xdr:row>118</xdr:row>
      <xdr:rowOff>57150</xdr:rowOff>
    </xdr:to>
    <xdr:sp macro="" textlink="">
      <xdr:nvSpPr>
        <xdr:cNvPr id="117" name="Rectangle 116">
          <a:extLst>
            <a:ext uri="{FF2B5EF4-FFF2-40B4-BE49-F238E27FC236}">
              <a16:creationId xmlns:a16="http://schemas.microsoft.com/office/drawing/2014/main" id="{00000000-0008-0000-0700-000075000000}"/>
            </a:ext>
          </a:extLst>
        </xdr:cNvPr>
        <xdr:cNvSpPr>
          <a:spLocks noChangeArrowheads="1"/>
        </xdr:cNvSpPr>
      </xdr:nvSpPr>
      <xdr:spPr bwMode="auto">
        <a:xfrm>
          <a:off x="2724150" y="15878175"/>
          <a:ext cx="2057400" cy="3276600"/>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47625</xdr:colOff>
      <xdr:row>107</xdr:row>
      <xdr:rowOff>9525</xdr:rowOff>
    </xdr:from>
    <xdr:to>
      <xdr:col>6</xdr:col>
      <xdr:colOff>111213</xdr:colOff>
      <xdr:row>108</xdr:row>
      <xdr:rowOff>38100</xdr:rowOff>
    </xdr:to>
    <xdr:sp macro="" textlink="">
      <xdr:nvSpPr>
        <xdr:cNvPr id="118" name="Text Box 117">
          <a:extLst>
            <a:ext uri="{FF2B5EF4-FFF2-40B4-BE49-F238E27FC236}">
              <a16:creationId xmlns:a16="http://schemas.microsoft.com/office/drawing/2014/main" id="{00000000-0008-0000-0700-000076000000}"/>
            </a:ext>
          </a:extLst>
        </xdr:cNvPr>
        <xdr:cNvSpPr txBox="1">
          <a:spLocks noChangeArrowheads="1"/>
        </xdr:cNvSpPr>
      </xdr:nvSpPr>
      <xdr:spPr bwMode="auto">
        <a:xfrm>
          <a:off x="2238375" y="17373600"/>
          <a:ext cx="730338"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仕上げ</a:t>
          </a:r>
        </a:p>
      </xdr:txBody>
    </xdr:sp>
    <xdr:clientData/>
  </xdr:twoCellAnchor>
  <xdr:twoCellAnchor>
    <xdr:from>
      <xdr:col>16</xdr:col>
      <xdr:colOff>104775</xdr:colOff>
      <xdr:row>55</xdr:row>
      <xdr:rowOff>142875</xdr:rowOff>
    </xdr:from>
    <xdr:to>
      <xdr:col>27</xdr:col>
      <xdr:colOff>190500</xdr:colOff>
      <xdr:row>71</xdr:row>
      <xdr:rowOff>0</xdr:rowOff>
    </xdr:to>
    <xdr:sp macro="" textlink="">
      <xdr:nvSpPr>
        <xdr:cNvPr id="119" name="Rectangle 118">
          <a:extLst>
            <a:ext uri="{FF2B5EF4-FFF2-40B4-BE49-F238E27FC236}">
              <a16:creationId xmlns:a16="http://schemas.microsoft.com/office/drawing/2014/main" id="{00000000-0008-0000-0700-000077000000}"/>
            </a:ext>
          </a:extLst>
        </xdr:cNvPr>
        <xdr:cNvSpPr>
          <a:spLocks noChangeArrowheads="1"/>
        </xdr:cNvSpPr>
      </xdr:nvSpPr>
      <xdr:spPr bwMode="auto">
        <a:xfrm>
          <a:off x="6486525" y="9353550"/>
          <a:ext cx="5391150" cy="2600325"/>
        </a:xfrm>
        <a:prstGeom prst="rect">
          <a:avLst/>
        </a:prstGeom>
        <a:noFill/>
        <a:ln w="38100" cap="rnd">
          <a:solidFill>
            <a:srgbClr xmlns:mc="http://schemas.openxmlformats.org/markup-compatibility/2006" xmlns:a14="http://schemas.microsoft.com/office/drawing/2010/main" val="FF0000" mc:Ignorable="a14" a14:legacySpreadsheetColorIndex="10"/>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26</xdr:col>
      <xdr:colOff>577850</xdr:colOff>
      <xdr:row>62</xdr:row>
      <xdr:rowOff>57150</xdr:rowOff>
    </xdr:from>
    <xdr:to>
      <xdr:col>27</xdr:col>
      <xdr:colOff>546146</xdr:colOff>
      <xdr:row>63</xdr:row>
      <xdr:rowOff>92189</xdr:rowOff>
    </xdr:to>
    <xdr:sp macro="" textlink="">
      <xdr:nvSpPr>
        <xdr:cNvPr id="120" name="Text Box 119">
          <a:extLst>
            <a:ext uri="{FF2B5EF4-FFF2-40B4-BE49-F238E27FC236}">
              <a16:creationId xmlns:a16="http://schemas.microsoft.com/office/drawing/2014/main" id="{00000000-0008-0000-0700-000078000000}"/>
            </a:ext>
          </a:extLst>
        </xdr:cNvPr>
        <xdr:cNvSpPr txBox="1">
          <a:spLocks noChangeArrowheads="1"/>
        </xdr:cNvSpPr>
      </xdr:nvSpPr>
      <xdr:spPr bwMode="auto">
        <a:xfrm>
          <a:off x="11503025" y="10467975"/>
          <a:ext cx="730296" cy="206489"/>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FF0000" mc:Ignorable="a14" a14:legacySpreadsheetColorIndex="10"/>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酢酸回収</a:t>
          </a:r>
        </a:p>
      </xdr:txBody>
    </xdr:sp>
    <xdr:clientData/>
  </xdr:twoCellAnchor>
  <xdr:twoCellAnchor>
    <xdr:from>
      <xdr:col>17</xdr:col>
      <xdr:colOff>523875</xdr:colOff>
      <xdr:row>25</xdr:row>
      <xdr:rowOff>161925</xdr:rowOff>
    </xdr:from>
    <xdr:to>
      <xdr:col>25</xdr:col>
      <xdr:colOff>342900</xdr:colOff>
      <xdr:row>33</xdr:row>
      <xdr:rowOff>0</xdr:rowOff>
    </xdr:to>
    <xdr:sp macro="" textlink="">
      <xdr:nvSpPr>
        <xdr:cNvPr id="121" name="Rectangle 120">
          <a:extLst>
            <a:ext uri="{FF2B5EF4-FFF2-40B4-BE49-F238E27FC236}">
              <a16:creationId xmlns:a16="http://schemas.microsoft.com/office/drawing/2014/main" id="{00000000-0008-0000-0700-000079000000}"/>
            </a:ext>
          </a:extLst>
        </xdr:cNvPr>
        <xdr:cNvSpPr>
          <a:spLocks noChangeArrowheads="1"/>
        </xdr:cNvSpPr>
      </xdr:nvSpPr>
      <xdr:spPr bwMode="auto">
        <a:xfrm>
          <a:off x="7067550" y="4533900"/>
          <a:ext cx="3438525" cy="1209675"/>
        </a:xfrm>
        <a:prstGeom prst="rect">
          <a:avLst/>
        </a:prstGeom>
        <a:noFill/>
        <a:ln w="38100" cap="rnd">
          <a:solidFill>
            <a:srgbClr xmlns:mc="http://schemas.openxmlformats.org/markup-compatibility/2006" xmlns:a14="http://schemas.microsoft.com/office/drawing/2010/main" val="FF0000" mc:Ignorable="a14" a14:legacySpreadsheetColorIndex="10"/>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25</xdr:col>
      <xdr:colOff>206375</xdr:colOff>
      <xdr:row>28</xdr:row>
      <xdr:rowOff>168275</xdr:rowOff>
    </xdr:from>
    <xdr:to>
      <xdr:col>27</xdr:col>
      <xdr:colOff>238120</xdr:colOff>
      <xdr:row>30</xdr:row>
      <xdr:rowOff>19126</xdr:rowOff>
    </xdr:to>
    <xdr:sp macro="" textlink="">
      <xdr:nvSpPr>
        <xdr:cNvPr id="122" name="Text Box 121">
          <a:extLst>
            <a:ext uri="{FF2B5EF4-FFF2-40B4-BE49-F238E27FC236}">
              <a16:creationId xmlns:a16="http://schemas.microsoft.com/office/drawing/2014/main" id="{00000000-0008-0000-0700-00007A000000}"/>
            </a:ext>
          </a:extLst>
        </xdr:cNvPr>
        <xdr:cNvSpPr txBox="1">
          <a:spLocks noChangeArrowheads="1"/>
        </xdr:cNvSpPr>
      </xdr:nvSpPr>
      <xdr:spPr bwMode="auto">
        <a:xfrm>
          <a:off x="10369550" y="5054600"/>
          <a:ext cx="1555745" cy="193751"/>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FF0000" mc:Ignorable="a14" a14:legacySpreadsheetColorIndex="10"/>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ブタノール回収</a:t>
          </a:r>
        </a:p>
      </xdr:txBody>
    </xdr:sp>
    <xdr:clientData/>
  </xdr:twoCellAnchor>
  <xdr:twoCellAnchor>
    <xdr:from>
      <xdr:col>0</xdr:col>
      <xdr:colOff>114300</xdr:colOff>
      <xdr:row>1</xdr:row>
      <xdr:rowOff>66675</xdr:rowOff>
    </xdr:from>
    <xdr:to>
      <xdr:col>17</xdr:col>
      <xdr:colOff>866775</xdr:colOff>
      <xdr:row>7</xdr:row>
      <xdr:rowOff>57150</xdr:rowOff>
    </xdr:to>
    <xdr:sp macro="" textlink="">
      <xdr:nvSpPr>
        <xdr:cNvPr id="123" name="Rectangle 122">
          <a:extLst>
            <a:ext uri="{FF2B5EF4-FFF2-40B4-BE49-F238E27FC236}">
              <a16:creationId xmlns:a16="http://schemas.microsoft.com/office/drawing/2014/main" id="{00000000-0008-0000-0700-00007B000000}"/>
            </a:ext>
          </a:extLst>
        </xdr:cNvPr>
        <xdr:cNvSpPr>
          <a:spLocks noChangeArrowheads="1"/>
        </xdr:cNvSpPr>
      </xdr:nvSpPr>
      <xdr:spPr bwMode="auto">
        <a:xfrm>
          <a:off x="114300" y="323850"/>
          <a:ext cx="7296150" cy="1019175"/>
        </a:xfrm>
        <a:prstGeom prst="rect">
          <a:avLst/>
        </a:prstGeom>
        <a:noFill/>
        <a:ln w="38100" cap="rnd">
          <a:solidFill>
            <a:srgbClr xmlns:mc="http://schemas.openxmlformats.org/markup-compatibility/2006" xmlns:a14="http://schemas.microsoft.com/office/drawing/2010/main" val="00FF00" mc:Ignorable="a14" a14:legacySpreadsheetColorIndex="11"/>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17</xdr:col>
      <xdr:colOff>415925</xdr:colOff>
      <xdr:row>3</xdr:row>
      <xdr:rowOff>76200</xdr:rowOff>
    </xdr:from>
    <xdr:to>
      <xdr:col>21</xdr:col>
      <xdr:colOff>238138</xdr:colOff>
      <xdr:row>4</xdr:row>
      <xdr:rowOff>114300</xdr:rowOff>
    </xdr:to>
    <xdr:sp macro="" textlink="">
      <xdr:nvSpPr>
        <xdr:cNvPr id="124" name="Text Box 123">
          <a:extLst>
            <a:ext uri="{FF2B5EF4-FFF2-40B4-BE49-F238E27FC236}">
              <a16:creationId xmlns:a16="http://schemas.microsoft.com/office/drawing/2014/main" id="{00000000-0008-0000-0700-00007C000000}"/>
            </a:ext>
          </a:extLst>
        </xdr:cNvPr>
        <xdr:cNvSpPr txBox="1">
          <a:spLocks noChangeArrowheads="1"/>
        </xdr:cNvSpPr>
      </xdr:nvSpPr>
      <xdr:spPr bwMode="auto">
        <a:xfrm>
          <a:off x="6959600" y="676275"/>
          <a:ext cx="1231913" cy="209550"/>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FF00" mc:Ignorable="a14" a14:legacySpreadsheetColorIndex="11"/>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原料受け入れ</a:t>
          </a:r>
        </a:p>
      </xdr:txBody>
    </xdr:sp>
    <xdr:clientData/>
  </xdr:twoCellAnchor>
  <xdr:twoCellAnchor>
    <xdr:from>
      <xdr:col>0</xdr:col>
      <xdr:colOff>95250</xdr:colOff>
      <xdr:row>18</xdr:row>
      <xdr:rowOff>9525</xdr:rowOff>
    </xdr:from>
    <xdr:to>
      <xdr:col>5</xdr:col>
      <xdr:colOff>247650</xdr:colOff>
      <xdr:row>77</xdr:row>
      <xdr:rowOff>19050</xdr:rowOff>
    </xdr:to>
    <xdr:sp macro="" textlink="">
      <xdr:nvSpPr>
        <xdr:cNvPr id="125" name="Rectangle 124">
          <a:extLst>
            <a:ext uri="{FF2B5EF4-FFF2-40B4-BE49-F238E27FC236}">
              <a16:creationId xmlns:a16="http://schemas.microsoft.com/office/drawing/2014/main" id="{00000000-0008-0000-0700-00007D000000}"/>
            </a:ext>
          </a:extLst>
        </xdr:cNvPr>
        <xdr:cNvSpPr>
          <a:spLocks noChangeArrowheads="1"/>
        </xdr:cNvSpPr>
      </xdr:nvSpPr>
      <xdr:spPr bwMode="auto">
        <a:xfrm>
          <a:off x="95250" y="3181350"/>
          <a:ext cx="2505075" cy="9820275"/>
        </a:xfrm>
        <a:prstGeom prst="rect">
          <a:avLst/>
        </a:prstGeom>
        <a:noFill/>
        <a:ln w="38100" cap="rnd">
          <a:solidFill>
            <a:srgbClr xmlns:mc="http://schemas.openxmlformats.org/markup-compatibility/2006" xmlns:a14="http://schemas.microsoft.com/office/drawing/2010/main" val="800080" mc:Ignorable="a14" a14:legacySpreadsheetColorIndex="20"/>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784225</xdr:colOff>
      <xdr:row>17</xdr:row>
      <xdr:rowOff>9525</xdr:rowOff>
    </xdr:from>
    <xdr:to>
      <xdr:col>3</xdr:col>
      <xdr:colOff>517363</xdr:colOff>
      <xdr:row>18</xdr:row>
      <xdr:rowOff>38100</xdr:rowOff>
    </xdr:to>
    <xdr:sp macro="" textlink="">
      <xdr:nvSpPr>
        <xdr:cNvPr id="126" name="Text Box 125">
          <a:extLst>
            <a:ext uri="{FF2B5EF4-FFF2-40B4-BE49-F238E27FC236}">
              <a16:creationId xmlns:a16="http://schemas.microsoft.com/office/drawing/2014/main" id="{00000000-0008-0000-0700-00007E000000}"/>
            </a:ext>
          </a:extLst>
        </xdr:cNvPr>
        <xdr:cNvSpPr txBox="1">
          <a:spLocks noChangeArrowheads="1"/>
        </xdr:cNvSpPr>
      </xdr:nvSpPr>
      <xdr:spPr bwMode="auto">
        <a:xfrm>
          <a:off x="946150" y="3009900"/>
          <a:ext cx="828513"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800080" mc:Ignorable="a14" a14:legacySpreadsheetColorIndex="20"/>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副原料調合</a:t>
          </a:r>
        </a:p>
      </xdr:txBody>
    </xdr:sp>
    <xdr:clientData/>
  </xdr:twoCellAnchor>
  <xdr:twoCellAnchor editAs="oneCell">
    <xdr:from>
      <xdr:col>1</xdr:col>
      <xdr:colOff>0</xdr:colOff>
      <xdr:row>129</xdr:row>
      <xdr:rowOff>0</xdr:rowOff>
    </xdr:from>
    <xdr:to>
      <xdr:col>19</xdr:col>
      <xdr:colOff>57150</xdr:colOff>
      <xdr:row>143</xdr:row>
      <xdr:rowOff>0</xdr:rowOff>
    </xdr:to>
    <xdr:pic>
      <xdr:nvPicPr>
        <xdr:cNvPr id="127" name="Picture 126">
          <a:extLst>
            <a:ext uri="{FF2B5EF4-FFF2-40B4-BE49-F238E27FC236}">
              <a16:creationId xmlns:a16="http://schemas.microsoft.com/office/drawing/2014/main" id="{00000000-0008-0000-0700-00007F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61925" y="20983575"/>
          <a:ext cx="7524750" cy="2400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22</xdr:col>
      <xdr:colOff>168275</xdr:colOff>
      <xdr:row>11</xdr:row>
      <xdr:rowOff>76200</xdr:rowOff>
    </xdr:from>
    <xdr:ext cx="2935214" cy="1099173"/>
    <xdr:sp macro="" textlink="">
      <xdr:nvSpPr>
        <xdr:cNvPr id="128" name="テキスト ボックス 127">
          <a:extLst>
            <a:ext uri="{FF2B5EF4-FFF2-40B4-BE49-F238E27FC236}">
              <a16:creationId xmlns:a16="http://schemas.microsoft.com/office/drawing/2014/main" id="{00000000-0008-0000-0700-000080000000}"/>
            </a:ext>
          </a:extLst>
        </xdr:cNvPr>
        <xdr:cNvSpPr txBox="1"/>
      </xdr:nvSpPr>
      <xdr:spPr>
        <a:xfrm>
          <a:off x="8502650" y="2047875"/>
          <a:ext cx="2935214" cy="1099173"/>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nSpc>
              <a:spcPts val="1500"/>
            </a:lnSpc>
          </a:pPr>
          <a:r>
            <a:rPr kumimoji="1" lang="ja-JP" altLang="en-US" sz="1200">
              <a:solidFill>
                <a:sysClr val="windowText" lastClr="000000"/>
              </a:solidFill>
            </a:rPr>
            <a:t>Ｅ化反応仕込み工程　状態</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・物質；</a:t>
          </a:r>
          <a:r>
            <a:rPr kumimoji="1" lang="ja-JP" altLang="en-US" sz="900">
              <a:solidFill>
                <a:sysClr val="windowText" lastClr="000000"/>
              </a:solidFill>
            </a:rPr>
            <a:t>無水クエン酸、</a:t>
          </a:r>
          <a:r>
            <a:rPr kumimoji="1" lang="en-US" altLang="ja-JP" sz="900">
              <a:solidFill>
                <a:sysClr val="windowText" lastClr="000000"/>
              </a:solidFill>
            </a:rPr>
            <a:t>n-</a:t>
          </a:r>
          <a:r>
            <a:rPr kumimoji="1" lang="ja-JP" altLang="en-US" sz="900">
              <a:solidFill>
                <a:sysClr val="windowText" lastClr="000000"/>
              </a:solidFill>
            </a:rPr>
            <a:t>ﾌﾞﾀﾉｰﾙ、トルエン、硫酸</a:t>
          </a:r>
          <a:endParaRPr kumimoji="1" lang="en-US" altLang="ja-JP" sz="900">
            <a:solidFill>
              <a:sysClr val="windowText" lastClr="000000"/>
            </a:solidFill>
          </a:endParaRPr>
        </a:p>
        <a:p>
          <a:pPr>
            <a:lnSpc>
              <a:spcPts val="1500"/>
            </a:lnSpc>
          </a:pPr>
          <a:r>
            <a:rPr kumimoji="1" lang="ja-JP" altLang="en-US" sz="1200">
              <a:solidFill>
                <a:sysClr val="windowText" lastClr="000000"/>
              </a:solidFill>
            </a:rPr>
            <a:t>・温度；常温</a:t>
          </a:r>
          <a:endParaRPr kumimoji="1" lang="en-US" altLang="ja-JP" sz="1200">
            <a:solidFill>
              <a:sysClr val="windowText" lastClr="000000"/>
            </a:solidFill>
          </a:endParaRPr>
        </a:p>
        <a:p>
          <a:r>
            <a:rPr kumimoji="1" lang="ja-JP" altLang="en-US" sz="1200">
              <a:solidFill>
                <a:sysClr val="windowText" lastClr="000000"/>
              </a:solidFill>
            </a:rPr>
            <a:t>・圧力；大気圧</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・雰囲気等；窒素雰囲気</a:t>
          </a:r>
        </a:p>
      </xdr:txBody>
    </xdr:sp>
    <xdr:clientData/>
  </xdr:oneCellAnchor>
  <xdr:oneCellAnchor>
    <xdr:from>
      <xdr:col>22</xdr:col>
      <xdr:colOff>187325</xdr:colOff>
      <xdr:row>18</xdr:row>
      <xdr:rowOff>85725</xdr:rowOff>
    </xdr:from>
    <xdr:ext cx="2935214" cy="1092928"/>
    <xdr:sp macro="" textlink="">
      <xdr:nvSpPr>
        <xdr:cNvPr id="129" name="テキスト ボックス 128">
          <a:extLst>
            <a:ext uri="{FF2B5EF4-FFF2-40B4-BE49-F238E27FC236}">
              <a16:creationId xmlns:a16="http://schemas.microsoft.com/office/drawing/2014/main" id="{00000000-0008-0000-0700-000081000000}"/>
            </a:ext>
          </a:extLst>
        </xdr:cNvPr>
        <xdr:cNvSpPr txBox="1"/>
      </xdr:nvSpPr>
      <xdr:spPr>
        <a:xfrm>
          <a:off x="8521700" y="3257550"/>
          <a:ext cx="2935214"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nSpc>
              <a:spcPts val="1500"/>
            </a:lnSpc>
          </a:pPr>
          <a:r>
            <a:rPr kumimoji="1" lang="ja-JP" altLang="en-US" sz="1200">
              <a:solidFill>
                <a:sysClr val="windowText" lastClr="000000"/>
              </a:solidFill>
            </a:rPr>
            <a:t>Ｅ化反応工程　状態</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・物質；</a:t>
          </a:r>
          <a:r>
            <a:rPr kumimoji="1" lang="ja-JP" altLang="ja-JP" sz="900">
              <a:solidFill>
                <a:sysClr val="windowText" lastClr="000000"/>
              </a:solidFill>
              <a:effectLst/>
              <a:latin typeface="+mn-lt"/>
              <a:ea typeface="+mn-ea"/>
              <a:cs typeface="+mn-cs"/>
            </a:rPr>
            <a:t>無水クエン酸、</a:t>
          </a:r>
          <a:r>
            <a:rPr kumimoji="1" lang="en-US" altLang="ja-JP" sz="900">
              <a:solidFill>
                <a:sysClr val="windowText" lastClr="000000"/>
              </a:solidFill>
              <a:effectLst/>
              <a:latin typeface="+mn-lt"/>
              <a:ea typeface="+mn-ea"/>
              <a:cs typeface="+mn-cs"/>
            </a:rPr>
            <a:t>n-</a:t>
          </a:r>
          <a:r>
            <a:rPr kumimoji="1" lang="ja-JP" altLang="ja-JP" sz="900">
              <a:solidFill>
                <a:sysClr val="windowText" lastClr="000000"/>
              </a:solidFill>
              <a:effectLst/>
              <a:latin typeface="+mn-lt"/>
              <a:ea typeface="+mn-ea"/>
              <a:cs typeface="+mn-cs"/>
            </a:rPr>
            <a:t>ﾌﾞﾀﾉｰﾙ、トルエン、硫酸</a:t>
          </a:r>
          <a:endParaRPr kumimoji="1" lang="en-US" altLang="ja-JP" sz="900">
            <a:solidFill>
              <a:sysClr val="windowText" lastClr="000000"/>
            </a:solidFill>
          </a:endParaRPr>
        </a:p>
        <a:p>
          <a:pPr>
            <a:lnSpc>
              <a:spcPts val="1500"/>
            </a:lnSpc>
          </a:pPr>
          <a:r>
            <a:rPr kumimoji="1" lang="ja-JP" altLang="en-US" sz="1200">
              <a:solidFill>
                <a:sysClr val="windowText" lastClr="000000"/>
              </a:solidFill>
            </a:rPr>
            <a:t>・温度；</a:t>
          </a:r>
          <a:r>
            <a:rPr kumimoji="1" lang="en-US" altLang="ja-JP" sz="1200">
              <a:solidFill>
                <a:sysClr val="windowText" lastClr="000000"/>
              </a:solidFill>
            </a:rPr>
            <a:t>~</a:t>
          </a:r>
          <a:r>
            <a:rPr kumimoji="1" lang="en-US" altLang="ja-JP" sz="1200">
              <a:solidFill>
                <a:srgbClr val="FF0000"/>
              </a:solidFill>
            </a:rPr>
            <a:t>127℃</a:t>
          </a: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oneCellAnchor>
    <xdr:from>
      <xdr:col>27</xdr:col>
      <xdr:colOff>358402</xdr:colOff>
      <xdr:row>24</xdr:row>
      <xdr:rowOff>119342</xdr:rowOff>
    </xdr:from>
    <xdr:ext cx="2558593" cy="1092928"/>
    <xdr:sp macro="" textlink="">
      <xdr:nvSpPr>
        <xdr:cNvPr id="130" name="テキスト ボックス 129">
          <a:extLst>
            <a:ext uri="{FF2B5EF4-FFF2-40B4-BE49-F238E27FC236}">
              <a16:creationId xmlns:a16="http://schemas.microsoft.com/office/drawing/2014/main" id="{00000000-0008-0000-0700-000082000000}"/>
            </a:ext>
          </a:extLst>
        </xdr:cNvPr>
        <xdr:cNvSpPr txBox="1"/>
      </xdr:nvSpPr>
      <xdr:spPr>
        <a:xfrm>
          <a:off x="12045577" y="4319867"/>
          <a:ext cx="2558593"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nSpc>
              <a:spcPts val="1500"/>
            </a:lnSpc>
          </a:pPr>
          <a:r>
            <a:rPr kumimoji="1" lang="ja-JP" altLang="en-US" sz="1200">
              <a:solidFill>
                <a:sysClr val="windowText" lastClr="000000"/>
              </a:solidFill>
            </a:rPr>
            <a:t>Ｅ化終了中和工程　状態</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・物質；</a:t>
          </a:r>
          <a:r>
            <a:rPr kumimoji="1" lang="en-US" altLang="ja-JP" sz="1200">
              <a:solidFill>
                <a:sysClr val="windowText" lastClr="000000"/>
              </a:solidFill>
            </a:rPr>
            <a:t>CTB</a:t>
          </a:r>
          <a:r>
            <a:rPr kumimoji="1" lang="ja-JP" altLang="en-US" sz="1200">
              <a:solidFill>
                <a:sysClr val="windowText" lastClr="000000"/>
              </a:solidFill>
            </a:rPr>
            <a:t>、トルエン、</a:t>
          </a:r>
          <a:r>
            <a:rPr kumimoji="1" lang="en-US" altLang="ja-JP" sz="1200">
              <a:solidFill>
                <a:sysClr val="windowText" lastClr="000000"/>
              </a:solidFill>
            </a:rPr>
            <a:t>n-</a:t>
          </a:r>
          <a:r>
            <a:rPr kumimoji="1" lang="ja-JP" altLang="en-US" sz="1200">
              <a:solidFill>
                <a:sysClr val="windowText" lastClr="000000"/>
              </a:solidFill>
            </a:rPr>
            <a:t>ブタノール</a:t>
          </a:r>
          <a:endParaRPr kumimoji="1" lang="en-US" altLang="ja-JP" sz="1200">
            <a:solidFill>
              <a:sysClr val="windowText" lastClr="000000"/>
            </a:solidFill>
          </a:endParaRPr>
        </a:p>
        <a:p>
          <a:r>
            <a:rPr kumimoji="1" lang="ja-JP" altLang="en-US" sz="1200">
              <a:solidFill>
                <a:sysClr val="windowText" lastClr="000000"/>
              </a:solidFill>
            </a:rPr>
            <a:t>・温度；常温</a:t>
          </a:r>
          <a:endParaRPr kumimoji="1" lang="en-US" altLang="ja-JP" sz="1200">
            <a:solidFill>
              <a:sysClr val="windowText" lastClr="000000"/>
            </a:solidFill>
          </a:endParaRP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oneCellAnchor>
    <xdr:from>
      <xdr:col>22</xdr:col>
      <xdr:colOff>101600</xdr:colOff>
      <xdr:row>35</xdr:row>
      <xdr:rowOff>38100</xdr:rowOff>
    </xdr:from>
    <xdr:ext cx="2942087" cy="1092928"/>
    <xdr:sp macro="" textlink="">
      <xdr:nvSpPr>
        <xdr:cNvPr id="131" name="テキスト ボックス 130">
          <a:extLst>
            <a:ext uri="{FF2B5EF4-FFF2-40B4-BE49-F238E27FC236}">
              <a16:creationId xmlns:a16="http://schemas.microsoft.com/office/drawing/2014/main" id="{00000000-0008-0000-0700-000083000000}"/>
            </a:ext>
          </a:extLst>
        </xdr:cNvPr>
        <xdr:cNvSpPr txBox="1"/>
      </xdr:nvSpPr>
      <xdr:spPr>
        <a:xfrm>
          <a:off x="8435975" y="6124575"/>
          <a:ext cx="2942087"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200">
              <a:solidFill>
                <a:sysClr val="windowText" lastClr="000000"/>
              </a:solidFill>
            </a:rPr>
            <a:t>Ｅ化トルエン回収工程　状態</a:t>
          </a:r>
          <a:endParaRPr kumimoji="1" lang="en-US" altLang="ja-JP" sz="1200">
            <a:solidFill>
              <a:sysClr val="windowText" lastClr="000000"/>
            </a:solidFill>
          </a:endParaRPr>
        </a:p>
        <a:p>
          <a:r>
            <a:rPr kumimoji="1" lang="ja-JP" altLang="en-US" sz="1200">
              <a:solidFill>
                <a:sysClr val="windowText" lastClr="000000"/>
              </a:solidFill>
            </a:rPr>
            <a:t>・物質；</a:t>
          </a:r>
          <a:r>
            <a:rPr kumimoji="1" lang="en-US" altLang="ja-JP" sz="1200">
              <a:solidFill>
                <a:sysClr val="windowText" lastClr="000000"/>
              </a:solidFill>
            </a:rPr>
            <a:t>CTB</a:t>
          </a:r>
          <a:r>
            <a:rPr kumimoji="1" lang="ja-JP" altLang="en-US" sz="1200">
              <a:solidFill>
                <a:sysClr val="windowText" lastClr="000000"/>
              </a:solidFill>
            </a:rPr>
            <a:t>、トルエン</a:t>
          </a:r>
          <a:endParaRPr kumimoji="1" lang="en-US" altLang="ja-JP" sz="1200">
            <a:solidFill>
              <a:sysClr val="windowText" lastClr="000000"/>
            </a:solidFill>
          </a:endParaRPr>
        </a:p>
        <a:p>
          <a:r>
            <a:rPr kumimoji="1" lang="ja-JP" altLang="en-US" sz="1200">
              <a:solidFill>
                <a:sysClr val="windowText" lastClr="000000"/>
              </a:solidFill>
            </a:rPr>
            <a:t>・温度；</a:t>
          </a:r>
          <a:r>
            <a:rPr kumimoji="1" lang="en-US" altLang="ja-JP" sz="1200">
              <a:solidFill>
                <a:srgbClr val="FF0000"/>
              </a:solidFill>
            </a:rPr>
            <a:t>~127℃</a:t>
          </a:r>
        </a:p>
        <a:p>
          <a:r>
            <a:rPr kumimoji="1" lang="ja-JP" altLang="en-US" sz="1200">
              <a:solidFill>
                <a:sysClr val="windowText" lastClr="000000"/>
              </a:solidFill>
            </a:rPr>
            <a:t>・圧力；大気圧⇒</a:t>
          </a:r>
          <a:r>
            <a:rPr kumimoji="1" lang="en-US" altLang="ja-JP" sz="1200">
              <a:solidFill>
                <a:sysClr val="windowText" lastClr="000000"/>
              </a:solidFill>
            </a:rPr>
            <a:t>1.3kPa</a:t>
          </a:r>
        </a:p>
        <a:p>
          <a:r>
            <a:rPr kumimoji="1" lang="ja-JP" altLang="en-US" sz="1200">
              <a:solidFill>
                <a:sysClr val="windowText" lastClr="000000"/>
              </a:solidFill>
            </a:rPr>
            <a:t>・雰囲気等；窒素雰囲気</a:t>
          </a:r>
        </a:p>
      </xdr:txBody>
    </xdr:sp>
    <xdr:clientData/>
  </xdr:oneCellAnchor>
  <xdr:oneCellAnchor>
    <xdr:from>
      <xdr:col>22</xdr:col>
      <xdr:colOff>98425</xdr:colOff>
      <xdr:row>44</xdr:row>
      <xdr:rowOff>19050</xdr:rowOff>
    </xdr:from>
    <xdr:ext cx="2926237" cy="1092928"/>
    <xdr:sp macro="" textlink="">
      <xdr:nvSpPr>
        <xdr:cNvPr id="132" name="テキスト ボックス 131">
          <a:extLst>
            <a:ext uri="{FF2B5EF4-FFF2-40B4-BE49-F238E27FC236}">
              <a16:creationId xmlns:a16="http://schemas.microsoft.com/office/drawing/2014/main" id="{00000000-0008-0000-0700-000084000000}"/>
            </a:ext>
          </a:extLst>
        </xdr:cNvPr>
        <xdr:cNvSpPr txBox="1"/>
      </xdr:nvSpPr>
      <xdr:spPr>
        <a:xfrm>
          <a:off x="8432800" y="7343775"/>
          <a:ext cx="2926237"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nSpc>
              <a:spcPts val="1500"/>
            </a:lnSpc>
          </a:pPr>
          <a:r>
            <a:rPr kumimoji="1" lang="ja-JP" altLang="en-US" sz="1200">
              <a:solidFill>
                <a:sysClr val="windowText" lastClr="000000"/>
              </a:solidFill>
            </a:rPr>
            <a:t>Ａ化反応仕込み工程　状態</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・物質；</a:t>
          </a:r>
          <a:r>
            <a:rPr kumimoji="1" lang="en-US" altLang="ja-JP" sz="1200">
              <a:solidFill>
                <a:sysClr val="windowText" lastClr="000000"/>
              </a:solidFill>
            </a:rPr>
            <a:t>CTB</a:t>
          </a:r>
          <a:r>
            <a:rPr kumimoji="1" lang="ja-JP" altLang="en-US" sz="1200">
              <a:solidFill>
                <a:sysClr val="windowText" lastClr="000000"/>
              </a:solidFill>
            </a:rPr>
            <a:t>、トルエン、濃硫酸</a:t>
          </a:r>
          <a:endParaRPr kumimoji="1" lang="en-US" altLang="ja-JP" sz="1200">
            <a:solidFill>
              <a:sysClr val="windowText" lastClr="000000"/>
            </a:solidFill>
          </a:endParaRPr>
        </a:p>
        <a:p>
          <a:r>
            <a:rPr kumimoji="1" lang="ja-JP" altLang="en-US" sz="1200">
              <a:solidFill>
                <a:sysClr val="windowText" lastClr="000000"/>
              </a:solidFill>
            </a:rPr>
            <a:t>・温度；常温</a:t>
          </a:r>
          <a:r>
            <a:rPr kumimoji="1" lang="en-US" altLang="ja-JP" sz="1200">
              <a:solidFill>
                <a:sysClr val="windowText" lastClr="000000"/>
              </a:solidFill>
            </a:rPr>
            <a:t>~50℃</a:t>
          </a: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oneCellAnchor>
    <xdr:from>
      <xdr:col>22</xdr:col>
      <xdr:colOff>122331</xdr:colOff>
      <xdr:row>50</xdr:row>
      <xdr:rowOff>153520</xdr:rowOff>
    </xdr:from>
    <xdr:ext cx="2926427" cy="1092928"/>
    <xdr:sp macro="" textlink="">
      <xdr:nvSpPr>
        <xdr:cNvPr id="133" name="テキスト ボックス 132">
          <a:extLst>
            <a:ext uri="{FF2B5EF4-FFF2-40B4-BE49-F238E27FC236}">
              <a16:creationId xmlns:a16="http://schemas.microsoft.com/office/drawing/2014/main" id="{00000000-0008-0000-0700-000085000000}"/>
            </a:ext>
          </a:extLst>
        </xdr:cNvPr>
        <xdr:cNvSpPr txBox="1"/>
      </xdr:nvSpPr>
      <xdr:spPr>
        <a:xfrm>
          <a:off x="8456706" y="8506945"/>
          <a:ext cx="2926427"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nSpc>
              <a:spcPts val="1500"/>
            </a:lnSpc>
          </a:pPr>
          <a:r>
            <a:rPr kumimoji="1" lang="ja-JP" altLang="en-US" sz="1200">
              <a:solidFill>
                <a:sysClr val="windowText" lastClr="000000"/>
              </a:solidFill>
            </a:rPr>
            <a:t>Ａ化反応工程　状態</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・物質；</a:t>
          </a:r>
          <a:r>
            <a:rPr kumimoji="1" lang="en-US" altLang="ja-JP" sz="1200">
              <a:solidFill>
                <a:sysClr val="windowText" lastClr="000000"/>
              </a:solidFill>
            </a:rPr>
            <a:t>CTB</a:t>
          </a:r>
          <a:r>
            <a:rPr kumimoji="1" lang="ja-JP" altLang="en-US" sz="1200">
              <a:solidFill>
                <a:sysClr val="windowText" lastClr="000000"/>
              </a:solidFill>
            </a:rPr>
            <a:t>、トルエン、無水酢酸</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・温度；</a:t>
          </a:r>
          <a:r>
            <a:rPr kumimoji="1" lang="en-US" altLang="ja-JP" sz="1200">
              <a:solidFill>
                <a:sysClr val="windowText" lastClr="000000"/>
              </a:solidFill>
            </a:rPr>
            <a:t>42~58.5℃</a:t>
          </a: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oneCellAnchor>
    <xdr:from>
      <xdr:col>27</xdr:col>
      <xdr:colOff>295275</xdr:colOff>
      <xdr:row>55</xdr:row>
      <xdr:rowOff>94129</xdr:rowOff>
    </xdr:from>
    <xdr:ext cx="2940739" cy="1083341"/>
    <xdr:sp macro="" textlink="">
      <xdr:nvSpPr>
        <xdr:cNvPr id="134" name="テキスト ボックス 133">
          <a:extLst>
            <a:ext uri="{FF2B5EF4-FFF2-40B4-BE49-F238E27FC236}">
              <a16:creationId xmlns:a16="http://schemas.microsoft.com/office/drawing/2014/main" id="{00000000-0008-0000-0700-000086000000}"/>
            </a:ext>
          </a:extLst>
        </xdr:cNvPr>
        <xdr:cNvSpPr txBox="1"/>
      </xdr:nvSpPr>
      <xdr:spPr>
        <a:xfrm>
          <a:off x="11982450" y="9304804"/>
          <a:ext cx="2940739" cy="1083341"/>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nSpc>
              <a:spcPts val="1500"/>
            </a:lnSpc>
          </a:pPr>
          <a:r>
            <a:rPr kumimoji="1" lang="ja-JP" altLang="en-US" sz="1200">
              <a:solidFill>
                <a:sysClr val="windowText" lastClr="000000"/>
              </a:solidFill>
            </a:rPr>
            <a:t>Ａ化終了酢酸抽出工程　状態</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・物質；</a:t>
          </a:r>
          <a:r>
            <a:rPr kumimoji="1" lang="en-US" altLang="ja-JP" sz="1200">
              <a:solidFill>
                <a:sysClr val="windowText" lastClr="000000"/>
              </a:solidFill>
            </a:rPr>
            <a:t>ATBC</a:t>
          </a:r>
          <a:r>
            <a:rPr kumimoji="1" lang="ja-JP" altLang="en-US" sz="1200">
              <a:solidFill>
                <a:sysClr val="windowText" lastClr="000000"/>
              </a:solidFill>
            </a:rPr>
            <a:t>、トルエン、酢酸</a:t>
          </a:r>
          <a:endParaRPr kumimoji="1" lang="en-US" altLang="ja-JP" sz="1200">
            <a:solidFill>
              <a:sysClr val="windowText" lastClr="000000"/>
            </a:solidFill>
          </a:endParaRPr>
        </a:p>
        <a:p>
          <a:r>
            <a:rPr kumimoji="1" lang="ja-JP" altLang="en-US" sz="1200">
              <a:solidFill>
                <a:sysClr val="windowText" lastClr="000000"/>
              </a:solidFill>
            </a:rPr>
            <a:t>・温度；常温</a:t>
          </a:r>
          <a:endParaRPr kumimoji="1" lang="en-US" altLang="ja-JP" sz="1200">
            <a:solidFill>
              <a:sysClr val="windowText" lastClr="000000"/>
            </a:solidFill>
          </a:endParaRP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oneCellAnchor>
    <xdr:from>
      <xdr:col>22</xdr:col>
      <xdr:colOff>180975</xdr:colOff>
      <xdr:row>72</xdr:row>
      <xdr:rowOff>19050</xdr:rowOff>
    </xdr:from>
    <xdr:ext cx="2933090" cy="1086718"/>
    <xdr:sp macro="" textlink="">
      <xdr:nvSpPr>
        <xdr:cNvPr id="135" name="テキスト ボックス 134">
          <a:extLst>
            <a:ext uri="{FF2B5EF4-FFF2-40B4-BE49-F238E27FC236}">
              <a16:creationId xmlns:a16="http://schemas.microsoft.com/office/drawing/2014/main" id="{00000000-0008-0000-0700-000087000000}"/>
            </a:ext>
          </a:extLst>
        </xdr:cNvPr>
        <xdr:cNvSpPr txBox="1"/>
      </xdr:nvSpPr>
      <xdr:spPr>
        <a:xfrm>
          <a:off x="8515350" y="12144375"/>
          <a:ext cx="2933090" cy="108671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nSpc>
              <a:spcPts val="1500"/>
            </a:lnSpc>
          </a:pPr>
          <a:r>
            <a:rPr kumimoji="1" lang="ja-JP" altLang="en-US" sz="1200">
              <a:solidFill>
                <a:sysClr val="windowText" lastClr="000000"/>
              </a:solidFill>
            </a:rPr>
            <a:t>Ａ化終了中和工程　状態</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・物質；</a:t>
          </a:r>
          <a:r>
            <a:rPr kumimoji="1" lang="en-US" altLang="ja-JP" sz="1200">
              <a:solidFill>
                <a:sysClr val="windowText" lastClr="000000"/>
              </a:solidFill>
            </a:rPr>
            <a:t>ATBC</a:t>
          </a:r>
          <a:r>
            <a:rPr kumimoji="1" lang="ja-JP" altLang="en-US" sz="1200">
              <a:solidFill>
                <a:sysClr val="windowText" lastClr="000000"/>
              </a:solidFill>
            </a:rPr>
            <a:t>、トルエン、</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・温度；常温</a:t>
          </a:r>
          <a:endParaRPr kumimoji="1" lang="en-US" altLang="ja-JP" sz="1200">
            <a:solidFill>
              <a:sysClr val="windowText" lastClr="000000"/>
            </a:solidFill>
          </a:endParaRP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oneCellAnchor>
    <xdr:from>
      <xdr:col>22</xdr:col>
      <xdr:colOff>180975</xdr:colOff>
      <xdr:row>84</xdr:row>
      <xdr:rowOff>76200</xdr:rowOff>
    </xdr:from>
    <xdr:ext cx="2933090" cy="1092928"/>
    <xdr:sp macro="" textlink="">
      <xdr:nvSpPr>
        <xdr:cNvPr id="136" name="テキスト ボックス 135">
          <a:extLst>
            <a:ext uri="{FF2B5EF4-FFF2-40B4-BE49-F238E27FC236}">
              <a16:creationId xmlns:a16="http://schemas.microsoft.com/office/drawing/2014/main" id="{00000000-0008-0000-0700-000088000000}"/>
            </a:ext>
          </a:extLst>
        </xdr:cNvPr>
        <xdr:cNvSpPr txBox="1"/>
      </xdr:nvSpPr>
      <xdr:spPr>
        <a:xfrm>
          <a:off x="8515350" y="14258925"/>
          <a:ext cx="2933090"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nSpc>
              <a:spcPts val="1500"/>
            </a:lnSpc>
          </a:pPr>
          <a:r>
            <a:rPr kumimoji="1" lang="ja-JP" altLang="en-US" sz="1200">
              <a:solidFill>
                <a:sysClr val="windowText" lastClr="000000"/>
              </a:solidFill>
            </a:rPr>
            <a:t>Ａ化終了中和洗浄工程　状態</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・物質；</a:t>
          </a:r>
          <a:r>
            <a:rPr kumimoji="1" lang="en-US" altLang="ja-JP" sz="1200">
              <a:solidFill>
                <a:sysClr val="windowText" lastClr="000000"/>
              </a:solidFill>
            </a:rPr>
            <a:t>ATBC</a:t>
          </a:r>
          <a:r>
            <a:rPr kumimoji="1" lang="ja-JP" altLang="en-US" sz="1200">
              <a:solidFill>
                <a:sysClr val="windowText" lastClr="000000"/>
              </a:solidFill>
            </a:rPr>
            <a:t>、トルエン</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・温度；常温</a:t>
          </a:r>
          <a:endParaRPr kumimoji="1" lang="en-US" altLang="ja-JP" sz="1200">
            <a:solidFill>
              <a:sysClr val="windowText" lastClr="000000"/>
            </a:solidFill>
          </a:endParaRP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oneCellAnchor>
    <xdr:from>
      <xdr:col>22</xdr:col>
      <xdr:colOff>161925</xdr:colOff>
      <xdr:row>93</xdr:row>
      <xdr:rowOff>34925</xdr:rowOff>
    </xdr:from>
    <xdr:ext cx="2940024" cy="1086610"/>
    <xdr:sp macro="" textlink="">
      <xdr:nvSpPr>
        <xdr:cNvPr id="137" name="テキスト ボックス 136">
          <a:extLst>
            <a:ext uri="{FF2B5EF4-FFF2-40B4-BE49-F238E27FC236}">
              <a16:creationId xmlns:a16="http://schemas.microsoft.com/office/drawing/2014/main" id="{00000000-0008-0000-0700-000089000000}"/>
            </a:ext>
          </a:extLst>
        </xdr:cNvPr>
        <xdr:cNvSpPr txBox="1"/>
      </xdr:nvSpPr>
      <xdr:spPr>
        <a:xfrm>
          <a:off x="8496300" y="15608300"/>
          <a:ext cx="2940024" cy="1086610"/>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nSpc>
              <a:spcPts val="1500"/>
            </a:lnSpc>
          </a:pPr>
          <a:r>
            <a:rPr kumimoji="1" lang="ja-JP" altLang="en-US" sz="1200">
              <a:solidFill>
                <a:sysClr val="windowText" lastClr="000000"/>
              </a:solidFill>
            </a:rPr>
            <a:t>Ａ化トルエン回収工程（減圧濃縮）　状態</a:t>
          </a:r>
          <a:endParaRPr kumimoji="1" lang="en-US" altLang="ja-JP" sz="1200">
            <a:solidFill>
              <a:sysClr val="windowText" lastClr="000000"/>
            </a:solidFill>
          </a:endParaRPr>
        </a:p>
        <a:p>
          <a:r>
            <a:rPr kumimoji="1" lang="ja-JP" altLang="en-US" sz="1200">
              <a:solidFill>
                <a:sysClr val="windowText" lastClr="000000"/>
              </a:solidFill>
            </a:rPr>
            <a:t>・物質；</a:t>
          </a:r>
          <a:r>
            <a:rPr kumimoji="1" lang="en-US" altLang="ja-JP" sz="1200">
              <a:solidFill>
                <a:sysClr val="windowText" lastClr="000000"/>
              </a:solidFill>
            </a:rPr>
            <a:t>ATBC</a:t>
          </a:r>
          <a:r>
            <a:rPr kumimoji="1" lang="ja-JP" altLang="en-US" sz="1200">
              <a:solidFill>
                <a:sysClr val="windowText" lastClr="000000"/>
              </a:solidFill>
            </a:rPr>
            <a:t>、トルエン</a:t>
          </a:r>
          <a:endParaRPr kumimoji="1" lang="en-US" altLang="ja-JP" sz="1200">
            <a:solidFill>
              <a:sysClr val="windowText" lastClr="000000"/>
            </a:solidFill>
          </a:endParaRPr>
        </a:p>
        <a:p>
          <a:r>
            <a:rPr kumimoji="1" lang="ja-JP" altLang="en-US" sz="1200">
              <a:solidFill>
                <a:sysClr val="windowText" lastClr="000000"/>
              </a:solidFill>
            </a:rPr>
            <a:t>・温度；常温⇒</a:t>
          </a:r>
          <a:r>
            <a:rPr kumimoji="1" lang="en-US" altLang="ja-JP" sz="1200">
              <a:solidFill>
                <a:srgbClr val="FF0000"/>
              </a:solidFill>
            </a:rPr>
            <a:t>127℃</a:t>
          </a:r>
        </a:p>
        <a:p>
          <a:r>
            <a:rPr kumimoji="1" lang="ja-JP" altLang="en-US" sz="1200">
              <a:solidFill>
                <a:sysClr val="windowText" lastClr="000000"/>
              </a:solidFill>
            </a:rPr>
            <a:t>・圧力；大気圧⇒</a:t>
          </a:r>
          <a:r>
            <a:rPr kumimoji="1" lang="en-US" altLang="ja-JP" sz="1200">
              <a:solidFill>
                <a:sysClr val="windowText" lastClr="000000"/>
              </a:solidFill>
            </a:rPr>
            <a:t>4kPa</a:t>
          </a:r>
        </a:p>
        <a:p>
          <a:r>
            <a:rPr kumimoji="1" lang="ja-JP" altLang="en-US" sz="1200">
              <a:solidFill>
                <a:sysClr val="windowText" lastClr="000000"/>
              </a:solidFill>
            </a:rPr>
            <a:t>・雰囲気等；窒素雰囲気</a:t>
          </a:r>
        </a:p>
      </xdr:txBody>
    </xdr:sp>
    <xdr:clientData/>
  </xdr:oneCellAnchor>
  <xdr:oneCellAnchor>
    <xdr:from>
      <xdr:col>26</xdr:col>
      <xdr:colOff>672913</xdr:colOff>
      <xdr:row>93</xdr:row>
      <xdr:rowOff>23719</xdr:rowOff>
    </xdr:from>
    <xdr:ext cx="2887317" cy="1096312"/>
    <xdr:sp macro="" textlink="">
      <xdr:nvSpPr>
        <xdr:cNvPr id="138" name="テキスト ボックス 137">
          <a:extLst>
            <a:ext uri="{FF2B5EF4-FFF2-40B4-BE49-F238E27FC236}">
              <a16:creationId xmlns:a16="http://schemas.microsoft.com/office/drawing/2014/main" id="{00000000-0008-0000-0700-00008A000000}"/>
            </a:ext>
          </a:extLst>
        </xdr:cNvPr>
        <xdr:cNvSpPr txBox="1"/>
      </xdr:nvSpPr>
      <xdr:spPr>
        <a:xfrm>
          <a:off x="11598088" y="15597094"/>
          <a:ext cx="2887317" cy="1096312"/>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nSpc>
              <a:spcPts val="1500"/>
            </a:lnSpc>
          </a:pPr>
          <a:r>
            <a:rPr kumimoji="1" lang="ja-JP" altLang="en-US" sz="1200">
              <a:solidFill>
                <a:sysClr val="windowText" lastClr="000000"/>
              </a:solidFill>
            </a:rPr>
            <a:t>Ａ化トルエン回収工程（低沸留去）　状態</a:t>
          </a:r>
          <a:endParaRPr kumimoji="1" lang="en-US" altLang="ja-JP" sz="1200">
            <a:solidFill>
              <a:sysClr val="windowText" lastClr="000000"/>
            </a:solidFill>
          </a:endParaRPr>
        </a:p>
        <a:p>
          <a:r>
            <a:rPr kumimoji="1" lang="ja-JP" altLang="en-US" sz="1200">
              <a:solidFill>
                <a:sysClr val="windowText" lastClr="000000"/>
              </a:solidFill>
            </a:rPr>
            <a:t>・物質；</a:t>
          </a:r>
          <a:r>
            <a:rPr kumimoji="1" lang="en-US" altLang="ja-JP" sz="1200">
              <a:solidFill>
                <a:sysClr val="windowText" lastClr="000000"/>
              </a:solidFill>
            </a:rPr>
            <a:t>ATBC</a:t>
          </a:r>
          <a:r>
            <a:rPr kumimoji="1" lang="ja-JP" altLang="en-US" sz="1200">
              <a:solidFill>
                <a:sysClr val="windowText" lastClr="000000"/>
              </a:solidFill>
            </a:rPr>
            <a:t>、トルエン</a:t>
          </a:r>
          <a:endParaRPr kumimoji="1" lang="en-US" altLang="ja-JP" sz="1200">
            <a:solidFill>
              <a:sysClr val="windowText" lastClr="000000"/>
            </a:solidFill>
          </a:endParaRPr>
        </a:p>
        <a:p>
          <a:r>
            <a:rPr kumimoji="1" lang="ja-JP" altLang="en-US" sz="1200">
              <a:solidFill>
                <a:sysClr val="windowText" lastClr="000000"/>
              </a:solidFill>
            </a:rPr>
            <a:t>・温度；</a:t>
          </a:r>
          <a:r>
            <a:rPr kumimoji="1" lang="en-US" altLang="ja-JP" sz="1200">
              <a:solidFill>
                <a:srgbClr val="FF0000"/>
              </a:solidFill>
            </a:rPr>
            <a:t>~85℃</a:t>
          </a:r>
        </a:p>
        <a:p>
          <a:r>
            <a:rPr kumimoji="1" lang="ja-JP" altLang="en-US" sz="1200">
              <a:solidFill>
                <a:sysClr val="windowText" lastClr="000000"/>
              </a:solidFill>
            </a:rPr>
            <a:t>・圧力；大気圧⇒</a:t>
          </a:r>
          <a:r>
            <a:rPr kumimoji="1" lang="en-US" altLang="ja-JP" sz="1200">
              <a:solidFill>
                <a:sysClr val="windowText" lastClr="000000"/>
              </a:solidFill>
            </a:rPr>
            <a:t>2kPa</a:t>
          </a:r>
        </a:p>
        <a:p>
          <a:r>
            <a:rPr kumimoji="1" lang="ja-JP" altLang="en-US" sz="1200">
              <a:solidFill>
                <a:sysClr val="windowText" lastClr="000000"/>
              </a:solidFill>
            </a:rPr>
            <a:t>・雰囲気等；窒素雰囲気</a:t>
          </a:r>
        </a:p>
      </xdr:txBody>
    </xdr:sp>
    <xdr:clientData/>
  </xdr:oneCellAnchor>
  <xdr:oneCellAnchor>
    <xdr:from>
      <xdr:col>22</xdr:col>
      <xdr:colOff>130175</xdr:colOff>
      <xdr:row>107</xdr:row>
      <xdr:rowOff>47625</xdr:rowOff>
    </xdr:from>
    <xdr:ext cx="2935214" cy="1092928"/>
    <xdr:sp macro="" textlink="">
      <xdr:nvSpPr>
        <xdr:cNvPr id="139" name="テキスト ボックス 138">
          <a:extLst>
            <a:ext uri="{FF2B5EF4-FFF2-40B4-BE49-F238E27FC236}">
              <a16:creationId xmlns:a16="http://schemas.microsoft.com/office/drawing/2014/main" id="{00000000-0008-0000-0700-00008B000000}"/>
            </a:ext>
          </a:extLst>
        </xdr:cNvPr>
        <xdr:cNvSpPr txBox="1"/>
      </xdr:nvSpPr>
      <xdr:spPr>
        <a:xfrm>
          <a:off x="8464550" y="17411700"/>
          <a:ext cx="2935214"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nSpc>
              <a:spcPts val="1500"/>
            </a:lnSpc>
          </a:pPr>
          <a:r>
            <a:rPr kumimoji="1" lang="ja-JP" altLang="en-US" sz="1200">
              <a:solidFill>
                <a:sysClr val="windowText" lastClr="000000"/>
              </a:solidFill>
            </a:rPr>
            <a:t>仕上げ完了脱色工程　状態</a:t>
          </a:r>
          <a:endParaRPr kumimoji="1" lang="en-US" altLang="ja-JP" sz="1200">
            <a:solidFill>
              <a:sysClr val="windowText" lastClr="000000"/>
            </a:solidFill>
          </a:endParaRPr>
        </a:p>
        <a:p>
          <a:pPr>
            <a:lnSpc>
              <a:spcPts val="1500"/>
            </a:lnSpc>
          </a:pPr>
          <a:r>
            <a:rPr kumimoji="1" lang="ja-JP" altLang="en-US" sz="1200">
              <a:solidFill>
                <a:sysClr val="windowText" lastClr="000000"/>
              </a:solidFill>
            </a:rPr>
            <a:t>・物質；</a:t>
          </a:r>
          <a:r>
            <a:rPr kumimoji="1" lang="en-US" altLang="ja-JP" sz="1200">
              <a:solidFill>
                <a:sysClr val="windowText" lastClr="000000"/>
              </a:solidFill>
            </a:rPr>
            <a:t>ATBC</a:t>
          </a:r>
        </a:p>
        <a:p>
          <a:r>
            <a:rPr kumimoji="1" lang="ja-JP" altLang="en-US" sz="1200">
              <a:solidFill>
                <a:sysClr val="windowText" lastClr="000000"/>
              </a:solidFill>
            </a:rPr>
            <a:t>・温度；</a:t>
          </a:r>
          <a:r>
            <a:rPr kumimoji="1" lang="en-US" altLang="ja-JP" sz="1200">
              <a:solidFill>
                <a:sysClr val="windowText" lastClr="000000"/>
              </a:solidFill>
            </a:rPr>
            <a:t>45~65℃</a:t>
          </a: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twoCellAnchor editAs="oneCell">
    <xdr:from>
      <xdr:col>26</xdr:col>
      <xdr:colOff>514350</xdr:colOff>
      <xdr:row>12</xdr:row>
      <xdr:rowOff>9525</xdr:rowOff>
    </xdr:from>
    <xdr:to>
      <xdr:col>27</xdr:col>
      <xdr:colOff>57150</xdr:colOff>
      <xdr:row>14</xdr:row>
      <xdr:rowOff>104775</xdr:rowOff>
    </xdr:to>
    <xdr:pic>
      <xdr:nvPicPr>
        <xdr:cNvPr id="140" name="図 11">
          <a:extLst>
            <a:ext uri="{FF2B5EF4-FFF2-40B4-BE49-F238E27FC236}">
              <a16:creationId xmlns:a16="http://schemas.microsoft.com/office/drawing/2014/main" id="{00000000-0008-0000-0700-00008C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t="7422" b="11317"/>
        <a:stretch>
          <a:fillRect/>
        </a:stretch>
      </xdr:blipFill>
      <xdr:spPr bwMode="auto">
        <a:xfrm>
          <a:off x="11439525" y="2152650"/>
          <a:ext cx="304800" cy="438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26</xdr:col>
      <xdr:colOff>514350</xdr:colOff>
      <xdr:row>19</xdr:row>
      <xdr:rowOff>57150</xdr:rowOff>
    </xdr:from>
    <xdr:to>
      <xdr:col>27</xdr:col>
      <xdr:colOff>57150</xdr:colOff>
      <xdr:row>21</xdr:row>
      <xdr:rowOff>142875</xdr:rowOff>
    </xdr:to>
    <xdr:pic>
      <xdr:nvPicPr>
        <xdr:cNvPr id="141" name="図 11">
          <a:extLst>
            <a:ext uri="{FF2B5EF4-FFF2-40B4-BE49-F238E27FC236}">
              <a16:creationId xmlns:a16="http://schemas.microsoft.com/office/drawing/2014/main" id="{00000000-0008-0000-0700-00008D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t="7422" b="11317"/>
        <a:stretch>
          <a:fillRect/>
        </a:stretch>
      </xdr:blipFill>
      <xdr:spPr bwMode="auto">
        <a:xfrm>
          <a:off x="11439525" y="3400425"/>
          <a:ext cx="304800"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26</xdr:col>
      <xdr:colOff>485775</xdr:colOff>
      <xdr:row>21</xdr:row>
      <xdr:rowOff>133350</xdr:rowOff>
    </xdr:from>
    <xdr:to>
      <xdr:col>27</xdr:col>
      <xdr:colOff>66675</xdr:colOff>
      <xdr:row>24</xdr:row>
      <xdr:rowOff>47625</xdr:rowOff>
    </xdr:to>
    <xdr:pic>
      <xdr:nvPicPr>
        <xdr:cNvPr id="142" name="図 18">
          <a:extLst>
            <a:ext uri="{FF2B5EF4-FFF2-40B4-BE49-F238E27FC236}">
              <a16:creationId xmlns:a16="http://schemas.microsoft.com/office/drawing/2014/main" id="{00000000-0008-0000-0700-00008E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410950" y="3819525"/>
          <a:ext cx="342900"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26</xdr:col>
      <xdr:colOff>466725</xdr:colOff>
      <xdr:row>35</xdr:row>
      <xdr:rowOff>95250</xdr:rowOff>
    </xdr:from>
    <xdr:to>
      <xdr:col>27</xdr:col>
      <xdr:colOff>9525</xdr:colOff>
      <xdr:row>38</xdr:row>
      <xdr:rowOff>76200</xdr:rowOff>
    </xdr:to>
    <xdr:pic>
      <xdr:nvPicPr>
        <xdr:cNvPr id="143" name="図 11">
          <a:extLst>
            <a:ext uri="{FF2B5EF4-FFF2-40B4-BE49-F238E27FC236}">
              <a16:creationId xmlns:a16="http://schemas.microsoft.com/office/drawing/2014/main" id="{00000000-0008-0000-0700-00008F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t="7422" b="11317"/>
        <a:stretch>
          <a:fillRect/>
        </a:stretch>
      </xdr:blipFill>
      <xdr:spPr bwMode="auto">
        <a:xfrm>
          <a:off x="11391900" y="6181725"/>
          <a:ext cx="3048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26</xdr:col>
      <xdr:colOff>476250</xdr:colOff>
      <xdr:row>44</xdr:row>
      <xdr:rowOff>47625</xdr:rowOff>
    </xdr:from>
    <xdr:to>
      <xdr:col>27</xdr:col>
      <xdr:colOff>19050</xdr:colOff>
      <xdr:row>46</xdr:row>
      <xdr:rowOff>133350</xdr:rowOff>
    </xdr:to>
    <xdr:pic>
      <xdr:nvPicPr>
        <xdr:cNvPr id="144" name="図 11">
          <a:extLst>
            <a:ext uri="{FF2B5EF4-FFF2-40B4-BE49-F238E27FC236}">
              <a16:creationId xmlns:a16="http://schemas.microsoft.com/office/drawing/2014/main" id="{00000000-0008-0000-0700-000090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t="7422" b="11317"/>
        <a:stretch>
          <a:fillRect/>
        </a:stretch>
      </xdr:blipFill>
      <xdr:spPr bwMode="auto">
        <a:xfrm>
          <a:off x="11401425" y="7372350"/>
          <a:ext cx="304800"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27</xdr:col>
      <xdr:colOff>495300</xdr:colOff>
      <xdr:row>63</xdr:row>
      <xdr:rowOff>123825</xdr:rowOff>
    </xdr:from>
    <xdr:to>
      <xdr:col>28</xdr:col>
      <xdr:colOff>38100</xdr:colOff>
      <xdr:row>66</xdr:row>
      <xdr:rowOff>38100</xdr:rowOff>
    </xdr:to>
    <xdr:pic>
      <xdr:nvPicPr>
        <xdr:cNvPr id="145" name="図 11">
          <a:extLst>
            <a:ext uri="{FF2B5EF4-FFF2-40B4-BE49-F238E27FC236}">
              <a16:creationId xmlns:a16="http://schemas.microsoft.com/office/drawing/2014/main" id="{00000000-0008-0000-0700-000091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t="7422" b="11317"/>
        <a:stretch>
          <a:fillRect/>
        </a:stretch>
      </xdr:blipFill>
      <xdr:spPr bwMode="auto">
        <a:xfrm>
          <a:off x="12182475" y="10706100"/>
          <a:ext cx="304800"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30</xdr:col>
      <xdr:colOff>561975</xdr:colOff>
      <xdr:row>93</xdr:row>
      <xdr:rowOff>66675</xdr:rowOff>
    </xdr:from>
    <xdr:to>
      <xdr:col>31</xdr:col>
      <xdr:colOff>104775</xdr:colOff>
      <xdr:row>97</xdr:row>
      <xdr:rowOff>19050</xdr:rowOff>
    </xdr:to>
    <xdr:pic>
      <xdr:nvPicPr>
        <xdr:cNvPr id="146" name="図 11">
          <a:extLst>
            <a:ext uri="{FF2B5EF4-FFF2-40B4-BE49-F238E27FC236}">
              <a16:creationId xmlns:a16="http://schemas.microsoft.com/office/drawing/2014/main" id="{00000000-0008-0000-0700-000092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t="7422" b="11317"/>
        <a:stretch>
          <a:fillRect/>
        </a:stretch>
      </xdr:blipFill>
      <xdr:spPr bwMode="auto">
        <a:xfrm>
          <a:off x="14535150" y="15640050"/>
          <a:ext cx="304800" cy="409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16</xdr:col>
      <xdr:colOff>66675</xdr:colOff>
      <xdr:row>7</xdr:row>
      <xdr:rowOff>47625</xdr:rowOff>
    </xdr:from>
    <xdr:to>
      <xdr:col>19</xdr:col>
      <xdr:colOff>19050</xdr:colOff>
      <xdr:row>15</xdr:row>
      <xdr:rowOff>161925</xdr:rowOff>
    </xdr:to>
    <xdr:pic>
      <xdr:nvPicPr>
        <xdr:cNvPr id="147" name="図 146">
          <a:extLst>
            <a:ext uri="{FF2B5EF4-FFF2-40B4-BE49-F238E27FC236}">
              <a16:creationId xmlns:a16="http://schemas.microsoft.com/office/drawing/2014/main" id="{00000000-0008-0000-0700-000093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448425" y="1333500"/>
          <a:ext cx="1200150" cy="1485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16</xdr:col>
      <xdr:colOff>95250</xdr:colOff>
      <xdr:row>16</xdr:row>
      <xdr:rowOff>47625</xdr:rowOff>
    </xdr:from>
    <xdr:to>
      <xdr:col>19</xdr:col>
      <xdr:colOff>38100</xdr:colOff>
      <xdr:row>24</xdr:row>
      <xdr:rowOff>142875</xdr:rowOff>
    </xdr:to>
    <xdr:pic>
      <xdr:nvPicPr>
        <xdr:cNvPr id="148" name="図 147">
          <a:extLst>
            <a:ext uri="{FF2B5EF4-FFF2-40B4-BE49-F238E27FC236}">
              <a16:creationId xmlns:a16="http://schemas.microsoft.com/office/drawing/2014/main" id="{00000000-0008-0000-0700-000094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477000" y="2876550"/>
          <a:ext cx="1190625"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16</xdr:col>
      <xdr:colOff>95250</xdr:colOff>
      <xdr:row>25</xdr:row>
      <xdr:rowOff>28575</xdr:rowOff>
    </xdr:from>
    <xdr:to>
      <xdr:col>19</xdr:col>
      <xdr:colOff>38100</xdr:colOff>
      <xdr:row>33</xdr:row>
      <xdr:rowOff>114300</xdr:rowOff>
    </xdr:to>
    <xdr:pic>
      <xdr:nvPicPr>
        <xdr:cNvPr id="149" name="図 148">
          <a:extLst>
            <a:ext uri="{FF2B5EF4-FFF2-40B4-BE49-F238E27FC236}">
              <a16:creationId xmlns:a16="http://schemas.microsoft.com/office/drawing/2014/main" id="{00000000-0008-0000-0700-000095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477000" y="4400550"/>
          <a:ext cx="1190625" cy="14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16</xdr:col>
      <xdr:colOff>95250</xdr:colOff>
      <xdr:row>33</xdr:row>
      <xdr:rowOff>133350</xdr:rowOff>
    </xdr:from>
    <xdr:to>
      <xdr:col>19</xdr:col>
      <xdr:colOff>28575</xdr:colOff>
      <xdr:row>44</xdr:row>
      <xdr:rowOff>9525</xdr:rowOff>
    </xdr:to>
    <xdr:pic>
      <xdr:nvPicPr>
        <xdr:cNvPr id="150" name="図 149">
          <a:extLst>
            <a:ext uri="{FF2B5EF4-FFF2-40B4-BE49-F238E27FC236}">
              <a16:creationId xmlns:a16="http://schemas.microsoft.com/office/drawing/2014/main" id="{00000000-0008-0000-0700-000096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477000" y="5876925"/>
          <a:ext cx="1181100" cy="14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16</xdr:col>
      <xdr:colOff>123825</xdr:colOff>
      <xdr:row>44</xdr:row>
      <xdr:rowOff>161925</xdr:rowOff>
    </xdr:from>
    <xdr:to>
      <xdr:col>19</xdr:col>
      <xdr:colOff>66675</xdr:colOff>
      <xdr:row>53</xdr:row>
      <xdr:rowOff>76200</xdr:rowOff>
    </xdr:to>
    <xdr:pic>
      <xdr:nvPicPr>
        <xdr:cNvPr id="151" name="図 150">
          <a:extLst>
            <a:ext uri="{FF2B5EF4-FFF2-40B4-BE49-F238E27FC236}">
              <a16:creationId xmlns:a16="http://schemas.microsoft.com/office/drawing/2014/main" id="{00000000-0008-0000-0700-000097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505575" y="7486650"/>
          <a:ext cx="1190625" cy="14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8</xdr:col>
      <xdr:colOff>860611</xdr:colOff>
      <xdr:row>11</xdr:row>
      <xdr:rowOff>108083</xdr:rowOff>
    </xdr:from>
    <xdr:to>
      <xdr:col>16</xdr:col>
      <xdr:colOff>68953</xdr:colOff>
      <xdr:row>19</xdr:row>
      <xdr:rowOff>119529</xdr:rowOff>
    </xdr:to>
    <xdr:cxnSp macro="">
      <xdr:nvCxnSpPr>
        <xdr:cNvPr id="152" name="直線矢印コネクタ 151">
          <a:extLst>
            <a:ext uri="{FF2B5EF4-FFF2-40B4-BE49-F238E27FC236}">
              <a16:creationId xmlns:a16="http://schemas.microsoft.com/office/drawing/2014/main" id="{00000000-0008-0000-0700-000098000000}"/>
            </a:ext>
          </a:extLst>
        </xdr:cNvPr>
        <xdr:cNvCxnSpPr>
          <a:stCxn id="147" idx="2"/>
        </xdr:cNvCxnSpPr>
      </xdr:nvCxnSpPr>
      <xdr:spPr>
        <a:xfrm flipH="1">
          <a:off x="4041961" y="2079758"/>
          <a:ext cx="2408742" cy="138304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815787</xdr:colOff>
      <xdr:row>20</xdr:row>
      <xdr:rowOff>93572</xdr:rowOff>
    </xdr:from>
    <xdr:to>
      <xdr:col>16</xdr:col>
      <xdr:colOff>87824</xdr:colOff>
      <xdr:row>22</xdr:row>
      <xdr:rowOff>37354</xdr:rowOff>
    </xdr:to>
    <xdr:cxnSp macro="">
      <xdr:nvCxnSpPr>
        <xdr:cNvPr id="153" name="直線矢印コネクタ 152">
          <a:extLst>
            <a:ext uri="{FF2B5EF4-FFF2-40B4-BE49-F238E27FC236}">
              <a16:creationId xmlns:a16="http://schemas.microsoft.com/office/drawing/2014/main" id="{00000000-0008-0000-0700-000099000000}"/>
            </a:ext>
          </a:extLst>
        </xdr:cNvPr>
        <xdr:cNvCxnSpPr>
          <a:stCxn id="148" idx="2"/>
        </xdr:cNvCxnSpPr>
      </xdr:nvCxnSpPr>
      <xdr:spPr>
        <a:xfrm flipH="1">
          <a:off x="3997137" y="3608297"/>
          <a:ext cx="2472437" cy="286682"/>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853141</xdr:colOff>
      <xdr:row>27</xdr:row>
      <xdr:rowOff>7471</xdr:rowOff>
    </xdr:from>
    <xdr:to>
      <xdr:col>16</xdr:col>
      <xdr:colOff>92367</xdr:colOff>
      <xdr:row>29</xdr:row>
      <xdr:rowOff>60352</xdr:rowOff>
    </xdr:to>
    <xdr:cxnSp macro="">
      <xdr:nvCxnSpPr>
        <xdr:cNvPr id="154" name="直線矢印コネクタ 153">
          <a:extLst>
            <a:ext uri="{FF2B5EF4-FFF2-40B4-BE49-F238E27FC236}">
              <a16:creationId xmlns:a16="http://schemas.microsoft.com/office/drawing/2014/main" id="{00000000-0008-0000-0700-00009A000000}"/>
            </a:ext>
          </a:extLst>
        </xdr:cNvPr>
        <xdr:cNvCxnSpPr>
          <a:stCxn id="149" idx="2"/>
        </xdr:cNvCxnSpPr>
      </xdr:nvCxnSpPr>
      <xdr:spPr>
        <a:xfrm flipH="1" flipV="1">
          <a:off x="4034491" y="4722346"/>
          <a:ext cx="2439626" cy="39578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836146</xdr:colOff>
      <xdr:row>31</xdr:row>
      <xdr:rowOff>166408</xdr:rowOff>
    </xdr:from>
    <xdr:to>
      <xdr:col>16</xdr:col>
      <xdr:colOff>89049</xdr:colOff>
      <xdr:row>38</xdr:row>
      <xdr:rowOff>80693</xdr:rowOff>
    </xdr:to>
    <xdr:cxnSp macro="">
      <xdr:nvCxnSpPr>
        <xdr:cNvPr id="155" name="直線矢印コネクタ 154">
          <a:extLst>
            <a:ext uri="{FF2B5EF4-FFF2-40B4-BE49-F238E27FC236}">
              <a16:creationId xmlns:a16="http://schemas.microsoft.com/office/drawing/2014/main" id="{00000000-0008-0000-0700-00009B000000}"/>
            </a:ext>
          </a:extLst>
        </xdr:cNvPr>
        <xdr:cNvCxnSpPr>
          <a:stCxn id="150" idx="2"/>
        </xdr:cNvCxnSpPr>
      </xdr:nvCxnSpPr>
      <xdr:spPr>
        <a:xfrm flipH="1" flipV="1">
          <a:off x="4017496" y="5567083"/>
          <a:ext cx="2453303" cy="103823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701818</xdr:colOff>
      <xdr:row>37</xdr:row>
      <xdr:rowOff>31892</xdr:rowOff>
    </xdr:from>
    <xdr:to>
      <xdr:col>17</xdr:col>
      <xdr:colOff>555015</xdr:colOff>
      <xdr:row>44</xdr:row>
      <xdr:rowOff>160459</xdr:rowOff>
    </xdr:to>
    <xdr:cxnSp macro="">
      <xdr:nvCxnSpPr>
        <xdr:cNvPr id="156" name="直線矢印コネクタ 155">
          <a:extLst>
            <a:ext uri="{FF2B5EF4-FFF2-40B4-BE49-F238E27FC236}">
              <a16:creationId xmlns:a16="http://schemas.microsoft.com/office/drawing/2014/main" id="{00000000-0008-0000-0700-00009C000000}"/>
            </a:ext>
          </a:extLst>
        </xdr:cNvPr>
        <xdr:cNvCxnSpPr>
          <a:stCxn id="151" idx="0"/>
        </xdr:cNvCxnSpPr>
      </xdr:nvCxnSpPr>
      <xdr:spPr>
        <a:xfrm flipH="1" flipV="1">
          <a:off x="3883168" y="6461267"/>
          <a:ext cx="3215522" cy="1023917"/>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152400</xdr:colOff>
      <xdr:row>7</xdr:row>
      <xdr:rowOff>85725</xdr:rowOff>
    </xdr:from>
    <xdr:to>
      <xdr:col>26</xdr:col>
      <xdr:colOff>409575</xdr:colOff>
      <xdr:row>21</xdr:row>
      <xdr:rowOff>114300</xdr:rowOff>
    </xdr:to>
    <xdr:pic>
      <xdr:nvPicPr>
        <xdr:cNvPr id="157" name="図 162">
          <a:extLst>
            <a:ext uri="{FF2B5EF4-FFF2-40B4-BE49-F238E27FC236}">
              <a16:creationId xmlns:a16="http://schemas.microsoft.com/office/drawing/2014/main" id="{00000000-0008-0000-0700-00009D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7781925" y="1371600"/>
          <a:ext cx="3552825" cy="2428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26</xdr:col>
      <xdr:colOff>457200</xdr:colOff>
      <xdr:row>7</xdr:row>
      <xdr:rowOff>66675</xdr:rowOff>
    </xdr:from>
    <xdr:to>
      <xdr:col>31</xdr:col>
      <xdr:colOff>190500</xdr:colOff>
      <xdr:row>21</xdr:row>
      <xdr:rowOff>104775</xdr:rowOff>
    </xdr:to>
    <xdr:pic>
      <xdr:nvPicPr>
        <xdr:cNvPr id="158" name="図 163">
          <a:extLst>
            <a:ext uri="{FF2B5EF4-FFF2-40B4-BE49-F238E27FC236}">
              <a16:creationId xmlns:a16="http://schemas.microsoft.com/office/drawing/2014/main" id="{00000000-0008-0000-0700-00009E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1382375" y="1352550"/>
          <a:ext cx="3543300" cy="2438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17</xdr:col>
      <xdr:colOff>142875</xdr:colOff>
      <xdr:row>54</xdr:row>
      <xdr:rowOff>104775</xdr:rowOff>
    </xdr:from>
    <xdr:to>
      <xdr:col>19</xdr:col>
      <xdr:colOff>123825</xdr:colOff>
      <xdr:row>63</xdr:row>
      <xdr:rowOff>19050</xdr:rowOff>
    </xdr:to>
    <xdr:pic>
      <xdr:nvPicPr>
        <xdr:cNvPr id="159" name="図 158">
          <a:extLst>
            <a:ext uri="{FF2B5EF4-FFF2-40B4-BE49-F238E27FC236}">
              <a16:creationId xmlns:a16="http://schemas.microsoft.com/office/drawing/2014/main" id="{00000000-0008-0000-0700-00009F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686550" y="9144000"/>
          <a:ext cx="1066800" cy="14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8</xdr:col>
      <xdr:colOff>733425</xdr:colOff>
      <xdr:row>51</xdr:row>
      <xdr:rowOff>76200</xdr:rowOff>
    </xdr:from>
    <xdr:to>
      <xdr:col>12</xdr:col>
      <xdr:colOff>9525</xdr:colOff>
      <xdr:row>59</xdr:row>
      <xdr:rowOff>161925</xdr:rowOff>
    </xdr:to>
    <xdr:pic>
      <xdr:nvPicPr>
        <xdr:cNvPr id="160" name="図 159">
          <a:extLst>
            <a:ext uri="{FF2B5EF4-FFF2-40B4-BE49-F238E27FC236}">
              <a16:creationId xmlns:a16="http://schemas.microsoft.com/office/drawing/2014/main" id="{00000000-0008-0000-0700-0000A0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3914775" y="8601075"/>
          <a:ext cx="1057275" cy="1457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150888</xdr:colOff>
      <xdr:row>46</xdr:row>
      <xdr:rowOff>14654</xdr:rowOff>
    </xdr:from>
    <xdr:to>
      <xdr:col>14</xdr:col>
      <xdr:colOff>446942</xdr:colOff>
      <xdr:row>51</xdr:row>
      <xdr:rowOff>80598</xdr:rowOff>
    </xdr:to>
    <xdr:cxnSp macro="">
      <xdr:nvCxnSpPr>
        <xdr:cNvPr id="161" name="直線矢印コネクタ 160">
          <a:extLst>
            <a:ext uri="{FF2B5EF4-FFF2-40B4-BE49-F238E27FC236}">
              <a16:creationId xmlns:a16="http://schemas.microsoft.com/office/drawing/2014/main" id="{00000000-0008-0000-0700-0000A1000000}"/>
            </a:ext>
          </a:extLst>
        </xdr:cNvPr>
        <xdr:cNvCxnSpPr>
          <a:stCxn id="160" idx="1"/>
        </xdr:cNvCxnSpPr>
      </xdr:nvCxnSpPr>
      <xdr:spPr>
        <a:xfrm flipV="1">
          <a:off x="4446663" y="7682279"/>
          <a:ext cx="1286654" cy="92319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849923</xdr:colOff>
      <xdr:row>55</xdr:row>
      <xdr:rowOff>29308</xdr:rowOff>
    </xdr:from>
    <xdr:to>
      <xdr:col>17</xdr:col>
      <xdr:colOff>128908</xdr:colOff>
      <xdr:row>58</xdr:row>
      <xdr:rowOff>161193</xdr:rowOff>
    </xdr:to>
    <xdr:cxnSp macro="">
      <xdr:nvCxnSpPr>
        <xdr:cNvPr id="162" name="直線矢印コネクタ 161">
          <a:extLst>
            <a:ext uri="{FF2B5EF4-FFF2-40B4-BE49-F238E27FC236}">
              <a16:creationId xmlns:a16="http://schemas.microsoft.com/office/drawing/2014/main" id="{00000000-0008-0000-0700-0000A2000000}"/>
            </a:ext>
          </a:extLst>
        </xdr:cNvPr>
        <xdr:cNvCxnSpPr/>
      </xdr:nvCxnSpPr>
      <xdr:spPr>
        <a:xfrm flipH="1" flipV="1">
          <a:off x="6136298" y="9239983"/>
          <a:ext cx="536285" cy="646235"/>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32</xdr:col>
          <xdr:colOff>184150</xdr:colOff>
          <xdr:row>1</xdr:row>
          <xdr:rowOff>76200</xdr:rowOff>
        </xdr:from>
        <xdr:to>
          <xdr:col>33</xdr:col>
          <xdr:colOff>342900</xdr:colOff>
          <xdr:row>4</xdr:row>
          <xdr:rowOff>69850</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800-00000114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10.3.177.152\users\Documents%20and%20Settings\3G&#12288;&#37202;&#21250;\My%20Documents\&#29983;&#29987;&#35336;&#30011;\&#65296;&#65305;&#24180;&#24230;\windows\TEMP\&#35386;&#26029;&#34220;00S&#25613;&#30410;.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10.3.177.152\&#20849;&#26377;&#12501;&#12457;&#12523;&#12480;\windows\TEMP\&#35386;&#26029;&#34220;00S&#25613;&#30410;.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Iyakunt\&#20849;&#36890;&#65299;\windows\TEMP\&#35386;&#26029;&#34220;00S&#25613;&#30410;.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svr00274\&#20849;&#26377;&#12501;&#12457;&#12523;&#12480;2\Users\t8973941\AppData\Local\Microsoft\Windows\INetCache\IE\9HXPDLFD\&#65420;&#65435;&#65392;&#65404;&#65392;&#65412;.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10.3.177.152\&#20849;&#26377;&#12501;&#12457;&#12523;&#12480;\21&#24310;&#23713;&#35069;&#36896;&#25152;\02&#24310;&#23713;&#35069;&#36896;&#25152;&#31038;&#20869;&#20849;&#26377;\1&#35506;\02&#29983;&#29987;&#35336;&#30011;\&#26085;&#38291;&#29983;&#29987;&#35336;&#30011;ATBC\&#35069;&#21697;&#22312;&#24235;&#20104;&#23450;&#34920;\ATBC&#35069;&#21697;&#22312;&#24235;&#20104;&#23450;&#34920;2022&#24180;&#24230;%20%20%20.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 val="滞留vsVR（圧縮1st,2nd＋計量）各項目見直しアセンド"/>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 V S V"/>
      <sheetName val="H M L"/>
      <sheetName val="U N A S S"/>
      <sheetName val="E B S"/>
      <sheetName val="H-3"/>
      <sheetName val="S A S"/>
      <sheetName val="Ｈ･ダイマー"/>
      <sheetName val="BNG-39M"/>
      <sheetName val="S V S S"/>
      <sheetName val="S P S S"/>
      <sheetName val="BS-1M, 2"/>
      <sheetName val="A T B C"/>
      <sheetName val="U L"/>
      <sheetName val="M B"/>
      <sheetName val="H M A"/>
      <sheetName val="N C"/>
      <sheetName val="ＭＭｒ"/>
      <sheetName val="TMB"/>
      <sheetName val="PCDL L-56,60"/>
      <sheetName val="PCDL L-46"/>
      <sheetName val="T M A C"/>
      <sheetName val="B Z P"/>
      <sheetName val="PEE-CM"/>
      <sheetName val="M N B"/>
      <sheetName val="PO-(N)"/>
      <sheetName val="PO-(B)"/>
      <sheetName val="W B P"/>
      <sheetName val="M"/>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2.4  "/>
      <sheetName val="22.5 "/>
      <sheetName val="22.6"/>
      <sheetName val="22.7  "/>
      <sheetName val="22.8（8月17日～製造）"/>
      <sheetName val="22.9　（8月26日～製造）"/>
      <sheetName val="22.10 （地下半量）"/>
      <sheetName val="22.11  "/>
      <sheetName val="22.12   "/>
      <sheetName val="23.1 (18日入荷)"/>
      <sheetName val="23.1 (30日開始) "/>
      <sheetName val="23.1スケジュール"/>
      <sheetName val="23.2スケジュール"/>
      <sheetName val="23.2（1日～ "/>
      <sheetName val="23.3"/>
      <sheetName val="22.12    "/>
      <sheetName val="原紙"/>
      <sheetName val="Sheet4"/>
    </sheetNames>
    <sheetDataSet>
      <sheetData sheetId="0"/>
      <sheetData sheetId="1"/>
      <sheetData sheetId="2"/>
      <sheetData sheetId="3"/>
      <sheetData sheetId="4"/>
      <sheetData sheetId="5"/>
      <sheetData sheetId="6"/>
      <sheetData sheetId="7"/>
      <sheetData sheetId="8">
        <row r="41">
          <cell r="G41">
            <v>9.5</v>
          </cell>
        </row>
      </sheetData>
      <sheetData sheetId="9"/>
      <sheetData sheetId="10"/>
      <sheetData sheetId="11"/>
      <sheetData sheetId="12"/>
      <sheetData sheetId="13"/>
      <sheetData sheetId="14"/>
      <sheetData sheetId="15"/>
      <sheetData sheetId="16"/>
      <sheetData sheetId="17"/>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emf"/><Relationship Id="rId3" Type="http://schemas.openxmlformats.org/officeDocument/2006/relationships/vmlDrawing" Target="../drawings/vmlDrawing1.vml"/><Relationship Id="rId7" Type="http://schemas.openxmlformats.org/officeDocument/2006/relationships/image" Target="../media/image2.emf"/><Relationship Id="rId12" Type="http://schemas.openxmlformats.org/officeDocument/2006/relationships/oleObject" Target="../embeddings/oleObject5.bin"/><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emf"/><Relationship Id="rId5" Type="http://schemas.openxmlformats.org/officeDocument/2006/relationships/image" Target="../media/image1.emf"/><Relationship Id="rId15" Type="http://schemas.openxmlformats.org/officeDocument/2006/relationships/image" Target="../media/image6.emf"/><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3.emf"/><Relationship Id="rId14" Type="http://schemas.openxmlformats.org/officeDocument/2006/relationships/oleObject" Target="../embeddings/oleObject6.bin"/></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0.xml"/><Relationship Id="rId1" Type="http://schemas.openxmlformats.org/officeDocument/2006/relationships/printerSettings" Target="../printerSettings/printerSettings7.bin"/><Relationship Id="rId6" Type="http://schemas.openxmlformats.org/officeDocument/2006/relationships/comments" Target="../comments2.xml"/><Relationship Id="rId5" Type="http://schemas.openxmlformats.org/officeDocument/2006/relationships/image" Target="../media/image53.emf"/><Relationship Id="rId4" Type="http://schemas.openxmlformats.org/officeDocument/2006/relationships/oleObject" Target="../embeddings/oleObject8.bin"/></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11.xml"/><Relationship Id="rId1" Type="http://schemas.openxmlformats.org/officeDocument/2006/relationships/printerSettings" Target="../printerSettings/printerSettings8.bin"/><Relationship Id="rId6" Type="http://schemas.openxmlformats.org/officeDocument/2006/relationships/comments" Target="../comments3.xml"/><Relationship Id="rId5" Type="http://schemas.openxmlformats.org/officeDocument/2006/relationships/image" Target="../media/image53.emf"/><Relationship Id="rId4" Type="http://schemas.openxmlformats.org/officeDocument/2006/relationships/oleObject" Target="../embeddings/oleObject9.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5.bin"/><Relationship Id="rId1" Type="http://schemas.openxmlformats.org/officeDocument/2006/relationships/hyperlink" Target="file:///\\10.3.177.152\&#29694;&#22580;&#21147;&#24375;&#21270;\&#35201;&#32004;&#29256;&#26368;&#26032;\&#65297;&#35506;&#12288;&#35201;&#32004;&#29256;&#12288;&#20445;&#23433;&#38450;&#28797;&#20253;&#25215;&#36039;&#26009;&#12288;&#12460;&#12452;&#12489;&#12521;&#12452;&#12531;&#25913;&#35330;&#29256;160624.xls" TargetMode="External"/></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9.xml"/><Relationship Id="rId1" Type="http://schemas.openxmlformats.org/officeDocument/2006/relationships/printerSettings" Target="../printerSettings/printerSettings6.bin"/><Relationship Id="rId6" Type="http://schemas.openxmlformats.org/officeDocument/2006/relationships/comments" Target="../comments1.xml"/><Relationship Id="rId5" Type="http://schemas.openxmlformats.org/officeDocument/2006/relationships/image" Target="../media/image53.emf"/><Relationship Id="rId4" Type="http://schemas.openxmlformats.org/officeDocument/2006/relationships/oleObject" Target="../embeddings/oleObject7.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FF35E3-AE66-4F32-9243-31A95028FBE4}">
  <sheetPr>
    <pageSetUpPr fitToPage="1"/>
  </sheetPr>
  <dimension ref="B1:Q41"/>
  <sheetViews>
    <sheetView tabSelected="1" topLeftCell="A19" zoomScale="85" zoomScaleNormal="85" workbookViewId="0">
      <selection activeCell="L8" sqref="L8:Q40"/>
    </sheetView>
  </sheetViews>
  <sheetFormatPr defaultColWidth="8.58203125" defaultRowHeight="15"/>
  <cols>
    <col min="1" max="1" width="1.5" style="1" customWidth="1"/>
    <col min="2" max="2" width="10.08203125" style="1" customWidth="1"/>
    <col min="3" max="3" width="8.58203125" style="1"/>
    <col min="4" max="4" width="10.08203125" style="1" customWidth="1"/>
    <col min="5" max="5" width="11.08203125" style="1" customWidth="1"/>
    <col min="6" max="8" width="8.58203125" style="1"/>
    <col min="9" max="9" width="13.33203125" style="1" customWidth="1"/>
    <col min="10" max="10" width="9.08203125" style="1" customWidth="1"/>
    <col min="11" max="11" width="8.58203125" style="1"/>
    <col min="12" max="12" width="9.33203125" style="1" customWidth="1"/>
    <col min="13" max="16384" width="8.58203125" style="1"/>
  </cols>
  <sheetData>
    <row r="1" spans="2:17" ht="18" customHeight="1">
      <c r="B1" s="1" t="s">
        <v>14</v>
      </c>
    </row>
    <row r="2" spans="2:17" ht="17.149999999999999" customHeight="1">
      <c r="B2" s="5" t="s">
        <v>0</v>
      </c>
      <c r="Q2" s="2" t="s">
        <v>15</v>
      </c>
    </row>
    <row r="3" spans="2:17">
      <c r="L3" s="4" t="s">
        <v>12</v>
      </c>
      <c r="M3" s="4" t="s">
        <v>12</v>
      </c>
      <c r="N3" s="477" t="s">
        <v>10</v>
      </c>
      <c r="O3" s="477"/>
      <c r="P3" s="477"/>
      <c r="Q3" s="4" t="s">
        <v>11</v>
      </c>
    </row>
    <row r="4" spans="2:17">
      <c r="B4" s="3" t="s">
        <v>1</v>
      </c>
      <c r="C4" s="478" t="s">
        <v>18</v>
      </c>
      <c r="D4" s="479"/>
      <c r="E4" s="479"/>
      <c r="F4" s="479"/>
      <c r="G4" s="479"/>
      <c r="H4" s="479"/>
      <c r="I4" s="479"/>
      <c r="J4" s="479"/>
      <c r="K4" s="480"/>
      <c r="L4" s="6"/>
      <c r="M4" s="6"/>
      <c r="N4" s="6" t="s">
        <v>7</v>
      </c>
      <c r="O4" s="6" t="s">
        <v>8</v>
      </c>
      <c r="P4" s="6" t="s">
        <v>9</v>
      </c>
      <c r="Q4" s="481" t="s">
        <v>23</v>
      </c>
    </row>
    <row r="5" spans="2:17">
      <c r="B5" s="3" t="s">
        <v>2</v>
      </c>
      <c r="C5" s="482" t="s">
        <v>19</v>
      </c>
      <c r="D5" s="482"/>
      <c r="E5" s="482"/>
      <c r="F5" s="482"/>
      <c r="G5" s="3" t="s">
        <v>16</v>
      </c>
      <c r="H5" s="483" t="s">
        <v>17</v>
      </c>
      <c r="I5" s="484"/>
      <c r="J5" s="484"/>
      <c r="K5" s="485"/>
      <c r="L5" s="486"/>
      <c r="M5" s="486"/>
      <c r="N5" s="486"/>
      <c r="O5" s="486"/>
      <c r="P5" s="481"/>
      <c r="Q5" s="481"/>
    </row>
    <row r="6" spans="2:17">
      <c r="B6" s="3" t="s">
        <v>3</v>
      </c>
      <c r="C6" s="489" t="s">
        <v>20</v>
      </c>
      <c r="D6" s="489"/>
      <c r="E6" s="489"/>
      <c r="F6" s="489"/>
      <c r="G6" s="3" t="s">
        <v>21</v>
      </c>
      <c r="H6" s="490" t="s">
        <v>22</v>
      </c>
      <c r="I6" s="490"/>
      <c r="J6" s="490"/>
      <c r="K6" s="490"/>
      <c r="L6" s="486"/>
      <c r="M6" s="486"/>
      <c r="N6" s="486"/>
      <c r="O6" s="486"/>
      <c r="P6" s="481"/>
      <c r="Q6" s="481"/>
    </row>
    <row r="7" spans="2:17">
      <c r="B7" s="486" t="s">
        <v>4</v>
      </c>
      <c r="C7" s="486"/>
      <c r="D7" s="486"/>
      <c r="E7" s="486"/>
      <c r="F7" s="486"/>
      <c r="G7" s="486" t="s">
        <v>5</v>
      </c>
      <c r="H7" s="486"/>
      <c r="I7" s="486"/>
      <c r="J7" s="486"/>
      <c r="K7" s="486"/>
      <c r="L7" s="486" t="s">
        <v>6</v>
      </c>
      <c r="M7" s="486"/>
      <c r="N7" s="486"/>
      <c r="O7" s="486"/>
      <c r="P7" s="486"/>
      <c r="Q7" s="486"/>
    </row>
    <row r="8" spans="2:17">
      <c r="B8" s="487" t="s">
        <v>24</v>
      </c>
      <c r="C8" s="487"/>
      <c r="D8" s="487"/>
      <c r="E8" s="487"/>
      <c r="F8" s="487"/>
      <c r="G8" s="487" t="s">
        <v>88</v>
      </c>
      <c r="H8" s="487"/>
      <c r="I8" s="487"/>
      <c r="J8" s="487"/>
      <c r="K8" s="487"/>
      <c r="L8" s="487" t="s">
        <v>361</v>
      </c>
      <c r="M8" s="488"/>
      <c r="N8" s="488"/>
      <c r="O8" s="488"/>
      <c r="P8" s="488"/>
      <c r="Q8" s="488"/>
    </row>
    <row r="9" spans="2:17">
      <c r="B9" s="487"/>
      <c r="C9" s="487"/>
      <c r="D9" s="487"/>
      <c r="E9" s="487"/>
      <c r="F9" s="487"/>
      <c r="G9" s="487"/>
      <c r="H9" s="487"/>
      <c r="I9" s="487"/>
      <c r="J9" s="487"/>
      <c r="K9" s="487"/>
      <c r="L9" s="488"/>
      <c r="M9" s="488"/>
      <c r="N9" s="488"/>
      <c r="O9" s="488"/>
      <c r="P9" s="488"/>
      <c r="Q9" s="488"/>
    </row>
    <row r="10" spans="2:17">
      <c r="B10" s="487"/>
      <c r="C10" s="487"/>
      <c r="D10" s="487"/>
      <c r="E10" s="487"/>
      <c r="F10" s="487"/>
      <c r="G10" s="487"/>
      <c r="H10" s="487"/>
      <c r="I10" s="487"/>
      <c r="J10" s="487"/>
      <c r="K10" s="487"/>
      <c r="L10" s="488"/>
      <c r="M10" s="488"/>
      <c r="N10" s="488"/>
      <c r="O10" s="488"/>
      <c r="P10" s="488"/>
      <c r="Q10" s="488"/>
    </row>
    <row r="11" spans="2:17">
      <c r="B11" s="487"/>
      <c r="C11" s="487"/>
      <c r="D11" s="487"/>
      <c r="E11" s="487"/>
      <c r="F11" s="487"/>
      <c r="G11" s="487"/>
      <c r="H11" s="487"/>
      <c r="I11" s="487"/>
      <c r="J11" s="487"/>
      <c r="K11" s="487"/>
      <c r="L11" s="488"/>
      <c r="M11" s="488"/>
      <c r="N11" s="488"/>
      <c r="O11" s="488"/>
      <c r="P11" s="488"/>
      <c r="Q11" s="488"/>
    </row>
    <row r="12" spans="2:17">
      <c r="B12" s="487"/>
      <c r="C12" s="487"/>
      <c r="D12" s="487"/>
      <c r="E12" s="487"/>
      <c r="F12" s="487"/>
      <c r="G12" s="487"/>
      <c r="H12" s="487"/>
      <c r="I12" s="487"/>
      <c r="J12" s="487"/>
      <c r="K12" s="487"/>
      <c r="L12" s="488"/>
      <c r="M12" s="488"/>
      <c r="N12" s="488"/>
      <c r="O12" s="488"/>
      <c r="P12" s="488"/>
      <c r="Q12" s="488"/>
    </row>
    <row r="13" spans="2:17">
      <c r="B13" s="487"/>
      <c r="C13" s="487"/>
      <c r="D13" s="487"/>
      <c r="E13" s="487"/>
      <c r="F13" s="487"/>
      <c r="G13" s="487"/>
      <c r="H13" s="487"/>
      <c r="I13" s="487"/>
      <c r="J13" s="487"/>
      <c r="K13" s="487"/>
      <c r="L13" s="488"/>
      <c r="M13" s="488"/>
      <c r="N13" s="488"/>
      <c r="O13" s="488"/>
      <c r="P13" s="488"/>
      <c r="Q13" s="488"/>
    </row>
    <row r="14" spans="2:17">
      <c r="B14" s="487"/>
      <c r="C14" s="487"/>
      <c r="D14" s="487"/>
      <c r="E14" s="487"/>
      <c r="F14" s="487"/>
      <c r="G14" s="487"/>
      <c r="H14" s="487"/>
      <c r="I14" s="487"/>
      <c r="J14" s="487"/>
      <c r="K14" s="487"/>
      <c r="L14" s="488"/>
      <c r="M14" s="488"/>
      <c r="N14" s="488"/>
      <c r="O14" s="488"/>
      <c r="P14" s="488"/>
      <c r="Q14" s="488"/>
    </row>
    <row r="15" spans="2:17">
      <c r="B15" s="487"/>
      <c r="C15" s="487"/>
      <c r="D15" s="487"/>
      <c r="E15" s="487"/>
      <c r="F15" s="487"/>
      <c r="G15" s="487"/>
      <c r="H15" s="487"/>
      <c r="I15" s="487"/>
      <c r="J15" s="487"/>
      <c r="K15" s="487"/>
      <c r="L15" s="488"/>
      <c r="M15" s="488"/>
      <c r="N15" s="488"/>
      <c r="O15" s="488"/>
      <c r="P15" s="488"/>
      <c r="Q15" s="488"/>
    </row>
    <row r="16" spans="2:17">
      <c r="B16" s="487"/>
      <c r="C16" s="487"/>
      <c r="D16" s="487"/>
      <c r="E16" s="487"/>
      <c r="F16" s="487"/>
      <c r="G16" s="487"/>
      <c r="H16" s="487"/>
      <c r="I16" s="487"/>
      <c r="J16" s="487"/>
      <c r="K16" s="487"/>
      <c r="L16" s="488"/>
      <c r="M16" s="488"/>
      <c r="N16" s="488"/>
      <c r="O16" s="488"/>
      <c r="P16" s="488"/>
      <c r="Q16" s="488"/>
    </row>
    <row r="17" spans="2:17">
      <c r="B17" s="487"/>
      <c r="C17" s="487"/>
      <c r="D17" s="487"/>
      <c r="E17" s="487"/>
      <c r="F17" s="487"/>
      <c r="G17" s="487"/>
      <c r="H17" s="487"/>
      <c r="I17" s="487"/>
      <c r="J17" s="487"/>
      <c r="K17" s="487"/>
      <c r="L17" s="488"/>
      <c r="M17" s="488"/>
      <c r="N17" s="488"/>
      <c r="O17" s="488"/>
      <c r="P17" s="488"/>
      <c r="Q17" s="488"/>
    </row>
    <row r="18" spans="2:17">
      <c r="B18" s="487"/>
      <c r="C18" s="487"/>
      <c r="D18" s="487"/>
      <c r="E18" s="487"/>
      <c r="F18" s="487"/>
      <c r="G18" s="487"/>
      <c r="H18" s="487"/>
      <c r="I18" s="487"/>
      <c r="J18" s="487"/>
      <c r="K18" s="487"/>
      <c r="L18" s="488"/>
      <c r="M18" s="488"/>
      <c r="N18" s="488"/>
      <c r="O18" s="488"/>
      <c r="P18" s="488"/>
      <c r="Q18" s="488"/>
    </row>
    <row r="19" spans="2:17">
      <c r="B19" s="487"/>
      <c r="C19" s="487"/>
      <c r="D19" s="487"/>
      <c r="E19" s="487"/>
      <c r="F19" s="487"/>
      <c r="G19" s="487"/>
      <c r="H19" s="487"/>
      <c r="I19" s="487"/>
      <c r="J19" s="487"/>
      <c r="K19" s="487"/>
      <c r="L19" s="488"/>
      <c r="M19" s="488"/>
      <c r="N19" s="488"/>
      <c r="O19" s="488"/>
      <c r="P19" s="488"/>
      <c r="Q19" s="488"/>
    </row>
    <row r="20" spans="2:17">
      <c r="B20" s="487"/>
      <c r="C20" s="487"/>
      <c r="D20" s="487"/>
      <c r="E20" s="487"/>
      <c r="F20" s="487"/>
      <c r="G20" s="487"/>
      <c r="H20" s="487"/>
      <c r="I20" s="487"/>
      <c r="J20" s="487"/>
      <c r="K20" s="487"/>
      <c r="L20" s="488"/>
      <c r="M20" s="488"/>
      <c r="N20" s="488"/>
      <c r="O20" s="488"/>
      <c r="P20" s="488"/>
      <c r="Q20" s="488"/>
    </row>
    <row r="21" spans="2:17">
      <c r="B21" s="487"/>
      <c r="C21" s="487"/>
      <c r="D21" s="487"/>
      <c r="E21" s="487"/>
      <c r="F21" s="487"/>
      <c r="G21" s="487"/>
      <c r="H21" s="487"/>
      <c r="I21" s="487"/>
      <c r="J21" s="487"/>
      <c r="K21" s="487"/>
      <c r="L21" s="488"/>
      <c r="M21" s="488"/>
      <c r="N21" s="488"/>
      <c r="O21" s="488"/>
      <c r="P21" s="488"/>
      <c r="Q21" s="488"/>
    </row>
    <row r="22" spans="2:17">
      <c r="B22" s="487"/>
      <c r="C22" s="487"/>
      <c r="D22" s="487"/>
      <c r="E22" s="487"/>
      <c r="F22" s="487"/>
      <c r="G22" s="487"/>
      <c r="H22" s="487"/>
      <c r="I22" s="487"/>
      <c r="J22" s="487"/>
      <c r="K22" s="487"/>
      <c r="L22" s="488"/>
      <c r="M22" s="488"/>
      <c r="N22" s="488"/>
      <c r="O22" s="488"/>
      <c r="P22" s="488"/>
      <c r="Q22" s="488"/>
    </row>
    <row r="23" spans="2:17">
      <c r="B23" s="487"/>
      <c r="C23" s="487"/>
      <c r="D23" s="487"/>
      <c r="E23" s="487"/>
      <c r="F23" s="487"/>
      <c r="G23" s="487"/>
      <c r="H23" s="487"/>
      <c r="I23" s="487"/>
      <c r="J23" s="487"/>
      <c r="K23" s="487"/>
      <c r="L23" s="488"/>
      <c r="M23" s="488"/>
      <c r="N23" s="488"/>
      <c r="O23" s="488"/>
      <c r="P23" s="488"/>
      <c r="Q23" s="488"/>
    </row>
    <row r="24" spans="2:17">
      <c r="B24" s="487"/>
      <c r="C24" s="487"/>
      <c r="D24" s="487"/>
      <c r="E24" s="487"/>
      <c r="F24" s="487"/>
      <c r="G24" s="487"/>
      <c r="H24" s="487"/>
      <c r="I24" s="487"/>
      <c r="J24" s="487"/>
      <c r="K24" s="487"/>
      <c r="L24" s="488"/>
      <c r="M24" s="488"/>
      <c r="N24" s="488"/>
      <c r="O24" s="488"/>
      <c r="P24" s="488"/>
      <c r="Q24" s="488"/>
    </row>
    <row r="25" spans="2:17">
      <c r="B25" s="487"/>
      <c r="C25" s="487"/>
      <c r="D25" s="487"/>
      <c r="E25" s="487"/>
      <c r="F25" s="487"/>
      <c r="G25" s="487"/>
      <c r="H25" s="487"/>
      <c r="I25" s="487"/>
      <c r="J25" s="487"/>
      <c r="K25" s="487"/>
      <c r="L25" s="488"/>
      <c r="M25" s="488"/>
      <c r="N25" s="488"/>
      <c r="O25" s="488"/>
      <c r="P25" s="488"/>
      <c r="Q25" s="488"/>
    </row>
    <row r="26" spans="2:17">
      <c r="B26" s="487"/>
      <c r="C26" s="487"/>
      <c r="D26" s="487"/>
      <c r="E26" s="487"/>
      <c r="F26" s="487"/>
      <c r="G26" s="487"/>
      <c r="H26" s="487"/>
      <c r="I26" s="487"/>
      <c r="J26" s="487"/>
      <c r="K26" s="487"/>
      <c r="L26" s="488"/>
      <c r="M26" s="488"/>
      <c r="N26" s="488"/>
      <c r="O26" s="488"/>
      <c r="P26" s="488"/>
      <c r="Q26" s="488"/>
    </row>
    <row r="27" spans="2:17">
      <c r="B27" s="487"/>
      <c r="C27" s="487"/>
      <c r="D27" s="487"/>
      <c r="E27" s="487"/>
      <c r="F27" s="487"/>
      <c r="G27" s="487"/>
      <c r="H27" s="487"/>
      <c r="I27" s="487"/>
      <c r="J27" s="487"/>
      <c r="K27" s="487"/>
      <c r="L27" s="488"/>
      <c r="M27" s="488"/>
      <c r="N27" s="488"/>
      <c r="O27" s="488"/>
      <c r="P27" s="488"/>
      <c r="Q27" s="488"/>
    </row>
    <row r="28" spans="2:17">
      <c r="B28" s="487"/>
      <c r="C28" s="487"/>
      <c r="D28" s="487"/>
      <c r="E28" s="487"/>
      <c r="F28" s="487"/>
      <c r="G28" s="487"/>
      <c r="H28" s="487"/>
      <c r="I28" s="487"/>
      <c r="J28" s="487"/>
      <c r="K28" s="487"/>
      <c r="L28" s="488"/>
      <c r="M28" s="488"/>
      <c r="N28" s="488"/>
      <c r="O28" s="488"/>
      <c r="P28" s="488"/>
      <c r="Q28" s="488"/>
    </row>
    <row r="29" spans="2:17">
      <c r="B29" s="487"/>
      <c r="C29" s="487"/>
      <c r="D29" s="487"/>
      <c r="E29" s="487"/>
      <c r="F29" s="487"/>
      <c r="G29" s="487"/>
      <c r="H29" s="487"/>
      <c r="I29" s="487"/>
      <c r="J29" s="487"/>
      <c r="K29" s="487"/>
      <c r="L29" s="488"/>
      <c r="M29" s="488"/>
      <c r="N29" s="488"/>
      <c r="O29" s="488"/>
      <c r="P29" s="488"/>
      <c r="Q29" s="488"/>
    </row>
    <row r="30" spans="2:17">
      <c r="B30" s="487"/>
      <c r="C30" s="487"/>
      <c r="D30" s="487"/>
      <c r="E30" s="487"/>
      <c r="F30" s="487"/>
      <c r="G30" s="487"/>
      <c r="H30" s="487"/>
      <c r="I30" s="487"/>
      <c r="J30" s="487"/>
      <c r="K30" s="487"/>
      <c r="L30" s="488"/>
      <c r="M30" s="488"/>
      <c r="N30" s="488"/>
      <c r="O30" s="488"/>
      <c r="P30" s="488"/>
      <c r="Q30" s="488"/>
    </row>
    <row r="31" spans="2:17">
      <c r="B31" s="487"/>
      <c r="C31" s="487"/>
      <c r="D31" s="487"/>
      <c r="E31" s="487"/>
      <c r="F31" s="487"/>
      <c r="G31" s="487"/>
      <c r="H31" s="487"/>
      <c r="I31" s="487"/>
      <c r="J31" s="487"/>
      <c r="K31" s="487"/>
      <c r="L31" s="488"/>
      <c r="M31" s="488"/>
      <c r="N31" s="488"/>
      <c r="O31" s="488"/>
      <c r="P31" s="488"/>
      <c r="Q31" s="488"/>
    </row>
    <row r="32" spans="2:17">
      <c r="B32" s="487"/>
      <c r="C32" s="487"/>
      <c r="D32" s="487"/>
      <c r="E32" s="487"/>
      <c r="F32" s="487"/>
      <c r="G32" s="487"/>
      <c r="H32" s="487"/>
      <c r="I32" s="487"/>
      <c r="J32" s="487"/>
      <c r="K32" s="487"/>
      <c r="L32" s="488"/>
      <c r="M32" s="488"/>
      <c r="N32" s="488"/>
      <c r="O32" s="488"/>
      <c r="P32" s="488"/>
      <c r="Q32" s="488"/>
    </row>
    <row r="33" spans="2:17">
      <c r="B33" s="487"/>
      <c r="C33" s="487"/>
      <c r="D33" s="487"/>
      <c r="E33" s="487"/>
      <c r="F33" s="487"/>
      <c r="G33" s="487"/>
      <c r="H33" s="487"/>
      <c r="I33" s="487"/>
      <c r="J33" s="487"/>
      <c r="K33" s="487"/>
      <c r="L33" s="488"/>
      <c r="M33" s="488"/>
      <c r="N33" s="488"/>
      <c r="O33" s="488"/>
      <c r="P33" s="488"/>
      <c r="Q33" s="488"/>
    </row>
    <row r="34" spans="2:17">
      <c r="B34" s="487"/>
      <c r="C34" s="487"/>
      <c r="D34" s="487"/>
      <c r="E34" s="487"/>
      <c r="F34" s="487"/>
      <c r="G34" s="487"/>
      <c r="H34" s="487"/>
      <c r="I34" s="487"/>
      <c r="J34" s="487"/>
      <c r="K34" s="487"/>
      <c r="L34" s="488"/>
      <c r="M34" s="488"/>
      <c r="N34" s="488"/>
      <c r="O34" s="488"/>
      <c r="P34" s="488"/>
      <c r="Q34" s="488"/>
    </row>
    <row r="35" spans="2:17">
      <c r="B35" s="487"/>
      <c r="C35" s="487"/>
      <c r="D35" s="487"/>
      <c r="E35" s="487"/>
      <c r="F35" s="487"/>
      <c r="G35" s="487"/>
      <c r="H35" s="487"/>
      <c r="I35" s="487"/>
      <c r="J35" s="487"/>
      <c r="K35" s="487"/>
      <c r="L35" s="488"/>
      <c r="M35" s="488"/>
      <c r="N35" s="488"/>
      <c r="O35" s="488"/>
      <c r="P35" s="488"/>
      <c r="Q35" s="488"/>
    </row>
    <row r="36" spans="2:17">
      <c r="B36" s="487"/>
      <c r="C36" s="487"/>
      <c r="D36" s="487"/>
      <c r="E36" s="487"/>
      <c r="F36" s="487"/>
      <c r="G36" s="487"/>
      <c r="H36" s="487"/>
      <c r="I36" s="487"/>
      <c r="J36" s="487"/>
      <c r="K36" s="487"/>
      <c r="L36" s="488"/>
      <c r="M36" s="488"/>
      <c r="N36" s="488"/>
      <c r="O36" s="488"/>
      <c r="P36" s="488"/>
      <c r="Q36" s="488"/>
    </row>
    <row r="37" spans="2:17">
      <c r="B37" s="487"/>
      <c r="C37" s="487"/>
      <c r="D37" s="487"/>
      <c r="E37" s="487"/>
      <c r="F37" s="487"/>
      <c r="G37" s="487"/>
      <c r="H37" s="487"/>
      <c r="I37" s="487"/>
      <c r="J37" s="487"/>
      <c r="K37" s="487"/>
      <c r="L37" s="488"/>
      <c r="M37" s="488"/>
      <c r="N37" s="488"/>
      <c r="O37" s="488"/>
      <c r="P37" s="488"/>
      <c r="Q37" s="488"/>
    </row>
    <row r="38" spans="2:17">
      <c r="B38" s="487"/>
      <c r="C38" s="487"/>
      <c r="D38" s="487"/>
      <c r="E38" s="487"/>
      <c r="F38" s="487"/>
      <c r="G38" s="487"/>
      <c r="H38" s="487"/>
      <c r="I38" s="487"/>
      <c r="J38" s="487"/>
      <c r="K38" s="487"/>
      <c r="L38" s="488"/>
      <c r="M38" s="488"/>
      <c r="N38" s="488"/>
      <c r="O38" s="488"/>
      <c r="P38" s="488"/>
      <c r="Q38" s="488"/>
    </row>
    <row r="39" spans="2:17">
      <c r="B39" s="487"/>
      <c r="C39" s="487"/>
      <c r="D39" s="487"/>
      <c r="E39" s="487"/>
      <c r="F39" s="487"/>
      <c r="G39" s="487"/>
      <c r="H39" s="487"/>
      <c r="I39" s="487"/>
      <c r="J39" s="487"/>
      <c r="K39" s="487"/>
      <c r="L39" s="488"/>
      <c r="M39" s="488"/>
      <c r="N39" s="488"/>
      <c r="O39" s="488"/>
      <c r="P39" s="488"/>
      <c r="Q39" s="488"/>
    </row>
    <row r="40" spans="2:17">
      <c r="B40" s="487"/>
      <c r="C40" s="487"/>
      <c r="D40" s="487"/>
      <c r="E40" s="487"/>
      <c r="F40" s="487"/>
      <c r="G40" s="487"/>
      <c r="H40" s="487"/>
      <c r="I40" s="487"/>
      <c r="J40" s="487"/>
      <c r="K40" s="487"/>
      <c r="L40" s="488"/>
      <c r="M40" s="488"/>
      <c r="N40" s="488"/>
      <c r="O40" s="488"/>
      <c r="P40" s="488"/>
      <c r="Q40" s="488"/>
    </row>
    <row r="41" spans="2:17" ht="83.15" customHeight="1">
      <c r="B41" s="3" t="s">
        <v>13</v>
      </c>
      <c r="C41" s="487" t="s">
        <v>359</v>
      </c>
      <c r="D41" s="488"/>
      <c r="E41" s="488"/>
      <c r="F41" s="488"/>
      <c r="G41" s="488"/>
      <c r="H41" s="488"/>
      <c r="I41" s="488"/>
      <c r="J41" s="488"/>
      <c r="K41" s="488"/>
      <c r="L41" s="488"/>
      <c r="M41" s="488"/>
      <c r="N41" s="488"/>
      <c r="O41" s="488"/>
      <c r="P41" s="488"/>
      <c r="Q41" s="488"/>
    </row>
  </sheetData>
  <mergeCells count="19">
    <mergeCell ref="C41:Q41"/>
    <mergeCell ref="C6:F6"/>
    <mergeCell ref="H6:K6"/>
    <mergeCell ref="B7:F7"/>
    <mergeCell ref="G7:K7"/>
    <mergeCell ref="L7:Q7"/>
    <mergeCell ref="B8:F40"/>
    <mergeCell ref="G8:K40"/>
    <mergeCell ref="L8:Q40"/>
    <mergeCell ref="N3:P3"/>
    <mergeCell ref="C4:K4"/>
    <mergeCell ref="Q4:Q6"/>
    <mergeCell ref="C5:F5"/>
    <mergeCell ref="H5:K5"/>
    <mergeCell ref="L5:L6"/>
    <mergeCell ref="M5:M6"/>
    <mergeCell ref="N5:N6"/>
    <mergeCell ref="O5:O6"/>
    <mergeCell ref="P5:P6"/>
  </mergeCells>
  <phoneticPr fontId="2"/>
  <pageMargins left="0.5" right="0.2" top="0.75" bottom="0.5" header="0.3" footer="0.3"/>
  <pageSetup paperSize="9" scale="85" orientation="landscape" r:id="rId1"/>
  <drawing r:id="rId2"/>
  <legacyDrawing r:id="rId3"/>
  <oleObjects>
    <mc:AlternateContent xmlns:mc="http://schemas.openxmlformats.org/markup-compatibility/2006">
      <mc:Choice Requires="x14">
        <oleObject progId="Dstmp.StampObject.7" shapeId="1025" r:id="rId4">
          <objectPr defaultSize="0" autoPict="0" r:id="rId5">
            <anchor>
              <from>
                <xdr:col>14</xdr:col>
                <xdr:colOff>76200</xdr:colOff>
                <xdr:row>3</xdr:row>
                <xdr:rowOff>152400</xdr:rowOff>
              </from>
              <to>
                <xdr:col>14</xdr:col>
                <xdr:colOff>609600</xdr:colOff>
                <xdr:row>6</xdr:row>
                <xdr:rowOff>203200</xdr:rowOff>
              </to>
            </anchor>
          </objectPr>
        </oleObject>
      </mc:Choice>
      <mc:Fallback>
        <oleObject progId="Dstmp.StampObject.7" shapeId="1025" r:id="rId4"/>
      </mc:Fallback>
    </mc:AlternateContent>
    <mc:AlternateContent xmlns:mc="http://schemas.openxmlformats.org/markup-compatibility/2006">
      <mc:Choice Requires="x14">
        <oleObject progId="Dstmp.StampObject.7" shapeId="1026" r:id="rId6">
          <objectPr defaultSize="0" autoPict="0" r:id="rId7">
            <anchor>
              <from>
                <xdr:col>11</xdr:col>
                <xdr:colOff>127000</xdr:colOff>
                <xdr:row>2</xdr:row>
                <xdr:rowOff>184150</xdr:rowOff>
              </from>
              <to>
                <xdr:col>11</xdr:col>
                <xdr:colOff>660400</xdr:colOff>
                <xdr:row>6</xdr:row>
                <xdr:rowOff>69850</xdr:rowOff>
              </to>
            </anchor>
          </objectPr>
        </oleObject>
      </mc:Choice>
      <mc:Fallback>
        <oleObject progId="Dstmp.StampObject.7" shapeId="1026" r:id="rId6"/>
      </mc:Fallback>
    </mc:AlternateContent>
    <mc:AlternateContent xmlns:mc="http://schemas.openxmlformats.org/markup-compatibility/2006">
      <mc:Choice Requires="x14">
        <oleObject progId="Dstmp.StampObject.7" shapeId="1027" r:id="rId8">
          <objectPr defaultSize="0" autoPict="0" r:id="rId9">
            <anchor>
              <from>
                <xdr:col>13</xdr:col>
                <xdr:colOff>146050</xdr:colOff>
                <xdr:row>3</xdr:row>
                <xdr:rowOff>146050</xdr:rowOff>
              </from>
              <to>
                <xdr:col>13</xdr:col>
                <xdr:colOff>527050</xdr:colOff>
                <xdr:row>6</xdr:row>
                <xdr:rowOff>31750</xdr:rowOff>
              </to>
            </anchor>
          </objectPr>
        </oleObject>
      </mc:Choice>
      <mc:Fallback>
        <oleObject progId="Dstmp.StampObject.7" shapeId="1027" r:id="rId8"/>
      </mc:Fallback>
    </mc:AlternateContent>
    <mc:AlternateContent xmlns:mc="http://schemas.openxmlformats.org/markup-compatibility/2006">
      <mc:Choice Requires="x14">
        <oleObject progId="Dstmp.StampObject.7" shapeId="1028" r:id="rId10">
          <objectPr defaultSize="0" autoPict="0" r:id="rId11">
            <anchor>
              <from>
                <xdr:col>12</xdr:col>
                <xdr:colOff>107950</xdr:colOff>
                <xdr:row>2</xdr:row>
                <xdr:rowOff>127000</xdr:rowOff>
              </from>
              <to>
                <xdr:col>12</xdr:col>
                <xdr:colOff>641350</xdr:colOff>
                <xdr:row>6</xdr:row>
                <xdr:rowOff>12700</xdr:rowOff>
              </to>
            </anchor>
          </objectPr>
        </oleObject>
      </mc:Choice>
      <mc:Fallback>
        <oleObject progId="Dstmp.StampObject.7" shapeId="1028" r:id="rId10"/>
      </mc:Fallback>
    </mc:AlternateContent>
    <mc:AlternateContent xmlns:mc="http://schemas.openxmlformats.org/markup-compatibility/2006">
      <mc:Choice Requires="x14">
        <oleObject progId="Dstmp.StampObject.7" shapeId="1029" r:id="rId12">
          <objectPr defaultSize="0" autoPict="0" r:id="rId13">
            <anchor>
              <from>
                <xdr:col>15</xdr:col>
                <xdr:colOff>609600</xdr:colOff>
                <xdr:row>31</xdr:row>
                <xdr:rowOff>165100</xdr:rowOff>
              </from>
              <to>
                <xdr:col>16</xdr:col>
                <xdr:colOff>488950</xdr:colOff>
                <xdr:row>35</xdr:row>
                <xdr:rowOff>12700</xdr:rowOff>
              </to>
            </anchor>
          </objectPr>
        </oleObject>
      </mc:Choice>
      <mc:Fallback>
        <oleObject progId="Dstmp.StampObject.7" shapeId="1029" r:id="rId12"/>
      </mc:Fallback>
    </mc:AlternateContent>
    <mc:AlternateContent xmlns:mc="http://schemas.openxmlformats.org/markup-compatibility/2006">
      <mc:Choice Requires="x14">
        <oleObject progId="Dstmp.StampObject.7" shapeId="1030" r:id="rId14">
          <objectPr defaultSize="0" autoPict="0" r:id="rId15">
            <anchor>
              <from>
                <xdr:col>12</xdr:col>
                <xdr:colOff>241300</xdr:colOff>
                <xdr:row>33</xdr:row>
                <xdr:rowOff>25400</xdr:rowOff>
              </from>
              <to>
                <xdr:col>13</xdr:col>
                <xdr:colOff>120650</xdr:colOff>
                <xdr:row>36</xdr:row>
                <xdr:rowOff>101600</xdr:rowOff>
              </to>
            </anchor>
          </objectPr>
        </oleObject>
      </mc:Choice>
      <mc:Fallback>
        <oleObject progId="Dstmp.StampObject.7" shapeId="1030" r:id="rId14"/>
      </mc:Fallback>
    </mc:AlternateContent>
  </oleObjects>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138DC3-200F-492F-A540-A4776982484D}">
  <dimension ref="A1:AI57"/>
  <sheetViews>
    <sheetView zoomScaleNormal="100" workbookViewId="0">
      <pane xSplit="2" ySplit="10" topLeftCell="C26" activePane="bottomRight" state="frozen"/>
      <selection activeCell="N34" sqref="N34"/>
      <selection pane="topRight" activeCell="N34" sqref="N34"/>
      <selection pane="bottomLeft" activeCell="N34" sqref="N34"/>
      <selection pane="bottomRight" activeCell="R41" sqref="R41"/>
    </sheetView>
  </sheetViews>
  <sheetFormatPr defaultRowHeight="13"/>
  <cols>
    <col min="1" max="1" width="4.08203125" style="64" customWidth="1"/>
    <col min="2" max="4" width="4.58203125" style="64" customWidth="1"/>
    <col min="5" max="5" width="4.83203125" style="64" customWidth="1"/>
    <col min="6" max="11" width="4.58203125" style="64" customWidth="1"/>
    <col min="12" max="17" width="5.08203125" style="64" customWidth="1"/>
    <col min="18" max="18" width="6.08203125" style="64" customWidth="1"/>
    <col min="19" max="21" width="5.58203125" style="64" customWidth="1"/>
    <col min="22" max="22" width="6.5" style="64" customWidth="1"/>
    <col min="23" max="29" width="5.58203125" style="64" customWidth="1"/>
    <col min="30" max="30" width="5.83203125" style="64" customWidth="1"/>
    <col min="31" max="34" width="5.58203125" style="64" customWidth="1"/>
    <col min="35" max="35" width="9.58203125" style="64" customWidth="1"/>
    <col min="36" max="256" width="9" style="64"/>
    <col min="257" max="257" width="4.08203125" style="64" customWidth="1"/>
    <col min="258" max="260" width="4.58203125" style="64" customWidth="1"/>
    <col min="261" max="261" width="4.83203125" style="64" customWidth="1"/>
    <col min="262" max="267" width="4.58203125" style="64" customWidth="1"/>
    <col min="268" max="273" width="5.08203125" style="64" customWidth="1"/>
    <col min="274" max="274" width="6.08203125" style="64" customWidth="1"/>
    <col min="275" max="277" width="5.58203125" style="64" customWidth="1"/>
    <col min="278" max="278" width="6.5" style="64" customWidth="1"/>
    <col min="279" max="285" width="5.58203125" style="64" customWidth="1"/>
    <col min="286" max="286" width="5.83203125" style="64" customWidth="1"/>
    <col min="287" max="290" width="5.58203125" style="64" customWidth="1"/>
    <col min="291" max="291" width="9.58203125" style="64" customWidth="1"/>
    <col min="292" max="512" width="9" style="64"/>
    <col min="513" max="513" width="4.08203125" style="64" customWidth="1"/>
    <col min="514" max="516" width="4.58203125" style="64" customWidth="1"/>
    <col min="517" max="517" width="4.83203125" style="64" customWidth="1"/>
    <col min="518" max="523" width="4.58203125" style="64" customWidth="1"/>
    <col min="524" max="529" width="5.08203125" style="64" customWidth="1"/>
    <col min="530" max="530" width="6.08203125" style="64" customWidth="1"/>
    <col min="531" max="533" width="5.58203125" style="64" customWidth="1"/>
    <col min="534" max="534" width="6.5" style="64" customWidth="1"/>
    <col min="535" max="541" width="5.58203125" style="64" customWidth="1"/>
    <col min="542" max="542" width="5.83203125" style="64" customWidth="1"/>
    <col min="543" max="546" width="5.58203125" style="64" customWidth="1"/>
    <col min="547" max="547" width="9.58203125" style="64" customWidth="1"/>
    <col min="548" max="768" width="9" style="64"/>
    <col min="769" max="769" width="4.08203125" style="64" customWidth="1"/>
    <col min="770" max="772" width="4.58203125" style="64" customWidth="1"/>
    <col min="773" max="773" width="4.83203125" style="64" customWidth="1"/>
    <col min="774" max="779" width="4.58203125" style="64" customWidth="1"/>
    <col min="780" max="785" width="5.08203125" style="64" customWidth="1"/>
    <col min="786" max="786" width="6.08203125" style="64" customWidth="1"/>
    <col min="787" max="789" width="5.58203125" style="64" customWidth="1"/>
    <col min="790" max="790" width="6.5" style="64" customWidth="1"/>
    <col min="791" max="797" width="5.58203125" style="64" customWidth="1"/>
    <col min="798" max="798" width="5.83203125" style="64" customWidth="1"/>
    <col min="799" max="802" width="5.58203125" style="64" customWidth="1"/>
    <col min="803" max="803" width="9.58203125" style="64" customWidth="1"/>
    <col min="804" max="1024" width="9" style="64"/>
    <col min="1025" max="1025" width="4.08203125" style="64" customWidth="1"/>
    <col min="1026" max="1028" width="4.58203125" style="64" customWidth="1"/>
    <col min="1029" max="1029" width="4.83203125" style="64" customWidth="1"/>
    <col min="1030" max="1035" width="4.58203125" style="64" customWidth="1"/>
    <col min="1036" max="1041" width="5.08203125" style="64" customWidth="1"/>
    <col min="1042" max="1042" width="6.08203125" style="64" customWidth="1"/>
    <col min="1043" max="1045" width="5.58203125" style="64" customWidth="1"/>
    <col min="1046" max="1046" width="6.5" style="64" customWidth="1"/>
    <col min="1047" max="1053" width="5.58203125" style="64" customWidth="1"/>
    <col min="1054" max="1054" width="5.83203125" style="64" customWidth="1"/>
    <col min="1055" max="1058" width="5.58203125" style="64" customWidth="1"/>
    <col min="1059" max="1059" width="9.58203125" style="64" customWidth="1"/>
    <col min="1060" max="1280" width="9" style="64"/>
    <col min="1281" max="1281" width="4.08203125" style="64" customWidth="1"/>
    <col min="1282" max="1284" width="4.58203125" style="64" customWidth="1"/>
    <col min="1285" max="1285" width="4.83203125" style="64" customWidth="1"/>
    <col min="1286" max="1291" width="4.58203125" style="64" customWidth="1"/>
    <col min="1292" max="1297" width="5.08203125" style="64" customWidth="1"/>
    <col min="1298" max="1298" width="6.08203125" style="64" customWidth="1"/>
    <col min="1299" max="1301" width="5.58203125" style="64" customWidth="1"/>
    <col min="1302" max="1302" width="6.5" style="64" customWidth="1"/>
    <col min="1303" max="1309" width="5.58203125" style="64" customWidth="1"/>
    <col min="1310" max="1310" width="5.83203125" style="64" customWidth="1"/>
    <col min="1311" max="1314" width="5.58203125" style="64" customWidth="1"/>
    <col min="1315" max="1315" width="9.58203125" style="64" customWidth="1"/>
    <col min="1316" max="1536" width="9" style="64"/>
    <col min="1537" max="1537" width="4.08203125" style="64" customWidth="1"/>
    <col min="1538" max="1540" width="4.58203125" style="64" customWidth="1"/>
    <col min="1541" max="1541" width="4.83203125" style="64" customWidth="1"/>
    <col min="1542" max="1547" width="4.58203125" style="64" customWidth="1"/>
    <col min="1548" max="1553" width="5.08203125" style="64" customWidth="1"/>
    <col min="1554" max="1554" width="6.08203125" style="64" customWidth="1"/>
    <col min="1555" max="1557" width="5.58203125" style="64" customWidth="1"/>
    <col min="1558" max="1558" width="6.5" style="64" customWidth="1"/>
    <col min="1559" max="1565" width="5.58203125" style="64" customWidth="1"/>
    <col min="1566" max="1566" width="5.83203125" style="64" customWidth="1"/>
    <col min="1567" max="1570" width="5.58203125" style="64" customWidth="1"/>
    <col min="1571" max="1571" width="9.58203125" style="64" customWidth="1"/>
    <col min="1572" max="1792" width="9" style="64"/>
    <col min="1793" max="1793" width="4.08203125" style="64" customWidth="1"/>
    <col min="1794" max="1796" width="4.58203125" style="64" customWidth="1"/>
    <col min="1797" max="1797" width="4.83203125" style="64" customWidth="1"/>
    <col min="1798" max="1803" width="4.58203125" style="64" customWidth="1"/>
    <col min="1804" max="1809" width="5.08203125" style="64" customWidth="1"/>
    <col min="1810" max="1810" width="6.08203125" style="64" customWidth="1"/>
    <col min="1811" max="1813" width="5.58203125" style="64" customWidth="1"/>
    <col min="1814" max="1814" width="6.5" style="64" customWidth="1"/>
    <col min="1815" max="1821" width="5.58203125" style="64" customWidth="1"/>
    <col min="1822" max="1822" width="5.83203125" style="64" customWidth="1"/>
    <col min="1823" max="1826" width="5.58203125" style="64" customWidth="1"/>
    <col min="1827" max="1827" width="9.58203125" style="64" customWidth="1"/>
    <col min="1828" max="2048" width="9" style="64"/>
    <col min="2049" max="2049" width="4.08203125" style="64" customWidth="1"/>
    <col min="2050" max="2052" width="4.58203125" style="64" customWidth="1"/>
    <col min="2053" max="2053" width="4.83203125" style="64" customWidth="1"/>
    <col min="2054" max="2059" width="4.58203125" style="64" customWidth="1"/>
    <col min="2060" max="2065" width="5.08203125" style="64" customWidth="1"/>
    <col min="2066" max="2066" width="6.08203125" style="64" customWidth="1"/>
    <col min="2067" max="2069" width="5.58203125" style="64" customWidth="1"/>
    <col min="2070" max="2070" width="6.5" style="64" customWidth="1"/>
    <col min="2071" max="2077" width="5.58203125" style="64" customWidth="1"/>
    <col min="2078" max="2078" width="5.83203125" style="64" customWidth="1"/>
    <col min="2079" max="2082" width="5.58203125" style="64" customWidth="1"/>
    <col min="2083" max="2083" width="9.58203125" style="64" customWidth="1"/>
    <col min="2084" max="2304" width="9" style="64"/>
    <col min="2305" max="2305" width="4.08203125" style="64" customWidth="1"/>
    <col min="2306" max="2308" width="4.58203125" style="64" customWidth="1"/>
    <col min="2309" max="2309" width="4.83203125" style="64" customWidth="1"/>
    <col min="2310" max="2315" width="4.58203125" style="64" customWidth="1"/>
    <col min="2316" max="2321" width="5.08203125" style="64" customWidth="1"/>
    <col min="2322" max="2322" width="6.08203125" style="64" customWidth="1"/>
    <col min="2323" max="2325" width="5.58203125" style="64" customWidth="1"/>
    <col min="2326" max="2326" width="6.5" style="64" customWidth="1"/>
    <col min="2327" max="2333" width="5.58203125" style="64" customWidth="1"/>
    <col min="2334" max="2334" width="5.83203125" style="64" customWidth="1"/>
    <col min="2335" max="2338" width="5.58203125" style="64" customWidth="1"/>
    <col min="2339" max="2339" width="9.58203125" style="64" customWidth="1"/>
    <col min="2340" max="2560" width="9" style="64"/>
    <col min="2561" max="2561" width="4.08203125" style="64" customWidth="1"/>
    <col min="2562" max="2564" width="4.58203125" style="64" customWidth="1"/>
    <col min="2565" max="2565" width="4.83203125" style="64" customWidth="1"/>
    <col min="2566" max="2571" width="4.58203125" style="64" customWidth="1"/>
    <col min="2572" max="2577" width="5.08203125" style="64" customWidth="1"/>
    <col min="2578" max="2578" width="6.08203125" style="64" customWidth="1"/>
    <col min="2579" max="2581" width="5.58203125" style="64" customWidth="1"/>
    <col min="2582" max="2582" width="6.5" style="64" customWidth="1"/>
    <col min="2583" max="2589" width="5.58203125" style="64" customWidth="1"/>
    <col min="2590" max="2590" width="5.83203125" style="64" customWidth="1"/>
    <col min="2591" max="2594" width="5.58203125" style="64" customWidth="1"/>
    <col min="2595" max="2595" width="9.58203125" style="64" customWidth="1"/>
    <col min="2596" max="2816" width="9" style="64"/>
    <col min="2817" max="2817" width="4.08203125" style="64" customWidth="1"/>
    <col min="2818" max="2820" width="4.58203125" style="64" customWidth="1"/>
    <col min="2821" max="2821" width="4.83203125" style="64" customWidth="1"/>
    <col min="2822" max="2827" width="4.58203125" style="64" customWidth="1"/>
    <col min="2828" max="2833" width="5.08203125" style="64" customWidth="1"/>
    <col min="2834" max="2834" width="6.08203125" style="64" customWidth="1"/>
    <col min="2835" max="2837" width="5.58203125" style="64" customWidth="1"/>
    <col min="2838" max="2838" width="6.5" style="64" customWidth="1"/>
    <col min="2839" max="2845" width="5.58203125" style="64" customWidth="1"/>
    <col min="2846" max="2846" width="5.83203125" style="64" customWidth="1"/>
    <col min="2847" max="2850" width="5.58203125" style="64" customWidth="1"/>
    <col min="2851" max="2851" width="9.58203125" style="64" customWidth="1"/>
    <col min="2852" max="3072" width="9" style="64"/>
    <col min="3073" max="3073" width="4.08203125" style="64" customWidth="1"/>
    <col min="3074" max="3076" width="4.58203125" style="64" customWidth="1"/>
    <col min="3077" max="3077" width="4.83203125" style="64" customWidth="1"/>
    <col min="3078" max="3083" width="4.58203125" style="64" customWidth="1"/>
    <col min="3084" max="3089" width="5.08203125" style="64" customWidth="1"/>
    <col min="3090" max="3090" width="6.08203125" style="64" customWidth="1"/>
    <col min="3091" max="3093" width="5.58203125" style="64" customWidth="1"/>
    <col min="3094" max="3094" width="6.5" style="64" customWidth="1"/>
    <col min="3095" max="3101" width="5.58203125" style="64" customWidth="1"/>
    <col min="3102" max="3102" width="5.83203125" style="64" customWidth="1"/>
    <col min="3103" max="3106" width="5.58203125" style="64" customWidth="1"/>
    <col min="3107" max="3107" width="9.58203125" style="64" customWidth="1"/>
    <col min="3108" max="3328" width="9" style="64"/>
    <col min="3329" max="3329" width="4.08203125" style="64" customWidth="1"/>
    <col min="3330" max="3332" width="4.58203125" style="64" customWidth="1"/>
    <col min="3333" max="3333" width="4.83203125" style="64" customWidth="1"/>
    <col min="3334" max="3339" width="4.58203125" style="64" customWidth="1"/>
    <col min="3340" max="3345" width="5.08203125" style="64" customWidth="1"/>
    <col min="3346" max="3346" width="6.08203125" style="64" customWidth="1"/>
    <col min="3347" max="3349" width="5.58203125" style="64" customWidth="1"/>
    <col min="3350" max="3350" width="6.5" style="64" customWidth="1"/>
    <col min="3351" max="3357" width="5.58203125" style="64" customWidth="1"/>
    <col min="3358" max="3358" width="5.83203125" style="64" customWidth="1"/>
    <col min="3359" max="3362" width="5.58203125" style="64" customWidth="1"/>
    <col min="3363" max="3363" width="9.58203125" style="64" customWidth="1"/>
    <col min="3364" max="3584" width="9" style="64"/>
    <col min="3585" max="3585" width="4.08203125" style="64" customWidth="1"/>
    <col min="3586" max="3588" width="4.58203125" style="64" customWidth="1"/>
    <col min="3589" max="3589" width="4.83203125" style="64" customWidth="1"/>
    <col min="3590" max="3595" width="4.58203125" style="64" customWidth="1"/>
    <col min="3596" max="3601" width="5.08203125" style="64" customWidth="1"/>
    <col min="3602" max="3602" width="6.08203125" style="64" customWidth="1"/>
    <col min="3603" max="3605" width="5.58203125" style="64" customWidth="1"/>
    <col min="3606" max="3606" width="6.5" style="64" customWidth="1"/>
    <col min="3607" max="3613" width="5.58203125" style="64" customWidth="1"/>
    <col min="3614" max="3614" width="5.83203125" style="64" customWidth="1"/>
    <col min="3615" max="3618" width="5.58203125" style="64" customWidth="1"/>
    <col min="3619" max="3619" width="9.58203125" style="64" customWidth="1"/>
    <col min="3620" max="3840" width="9" style="64"/>
    <col min="3841" max="3841" width="4.08203125" style="64" customWidth="1"/>
    <col min="3842" max="3844" width="4.58203125" style="64" customWidth="1"/>
    <col min="3845" max="3845" width="4.83203125" style="64" customWidth="1"/>
    <col min="3846" max="3851" width="4.58203125" style="64" customWidth="1"/>
    <col min="3852" max="3857" width="5.08203125" style="64" customWidth="1"/>
    <col min="3858" max="3858" width="6.08203125" style="64" customWidth="1"/>
    <col min="3859" max="3861" width="5.58203125" style="64" customWidth="1"/>
    <col min="3862" max="3862" width="6.5" style="64" customWidth="1"/>
    <col min="3863" max="3869" width="5.58203125" style="64" customWidth="1"/>
    <col min="3870" max="3870" width="5.83203125" style="64" customWidth="1"/>
    <col min="3871" max="3874" width="5.58203125" style="64" customWidth="1"/>
    <col min="3875" max="3875" width="9.58203125" style="64" customWidth="1"/>
    <col min="3876" max="4096" width="9" style="64"/>
    <col min="4097" max="4097" width="4.08203125" style="64" customWidth="1"/>
    <col min="4098" max="4100" width="4.58203125" style="64" customWidth="1"/>
    <col min="4101" max="4101" width="4.83203125" style="64" customWidth="1"/>
    <col min="4102" max="4107" width="4.58203125" style="64" customWidth="1"/>
    <col min="4108" max="4113" width="5.08203125" style="64" customWidth="1"/>
    <col min="4114" max="4114" width="6.08203125" style="64" customWidth="1"/>
    <col min="4115" max="4117" width="5.58203125" style="64" customWidth="1"/>
    <col min="4118" max="4118" width="6.5" style="64" customWidth="1"/>
    <col min="4119" max="4125" width="5.58203125" style="64" customWidth="1"/>
    <col min="4126" max="4126" width="5.83203125" style="64" customWidth="1"/>
    <col min="4127" max="4130" width="5.58203125" style="64" customWidth="1"/>
    <col min="4131" max="4131" width="9.58203125" style="64" customWidth="1"/>
    <col min="4132" max="4352" width="9" style="64"/>
    <col min="4353" max="4353" width="4.08203125" style="64" customWidth="1"/>
    <col min="4354" max="4356" width="4.58203125" style="64" customWidth="1"/>
    <col min="4357" max="4357" width="4.83203125" style="64" customWidth="1"/>
    <col min="4358" max="4363" width="4.58203125" style="64" customWidth="1"/>
    <col min="4364" max="4369" width="5.08203125" style="64" customWidth="1"/>
    <col min="4370" max="4370" width="6.08203125" style="64" customWidth="1"/>
    <col min="4371" max="4373" width="5.58203125" style="64" customWidth="1"/>
    <col min="4374" max="4374" width="6.5" style="64" customWidth="1"/>
    <col min="4375" max="4381" width="5.58203125" style="64" customWidth="1"/>
    <col min="4382" max="4382" width="5.83203125" style="64" customWidth="1"/>
    <col min="4383" max="4386" width="5.58203125" style="64" customWidth="1"/>
    <col min="4387" max="4387" width="9.58203125" style="64" customWidth="1"/>
    <col min="4388" max="4608" width="9" style="64"/>
    <col min="4609" max="4609" width="4.08203125" style="64" customWidth="1"/>
    <col min="4610" max="4612" width="4.58203125" style="64" customWidth="1"/>
    <col min="4613" max="4613" width="4.83203125" style="64" customWidth="1"/>
    <col min="4614" max="4619" width="4.58203125" style="64" customWidth="1"/>
    <col min="4620" max="4625" width="5.08203125" style="64" customWidth="1"/>
    <col min="4626" max="4626" width="6.08203125" style="64" customWidth="1"/>
    <col min="4627" max="4629" width="5.58203125" style="64" customWidth="1"/>
    <col min="4630" max="4630" width="6.5" style="64" customWidth="1"/>
    <col min="4631" max="4637" width="5.58203125" style="64" customWidth="1"/>
    <col min="4638" max="4638" width="5.83203125" style="64" customWidth="1"/>
    <col min="4639" max="4642" width="5.58203125" style="64" customWidth="1"/>
    <col min="4643" max="4643" width="9.58203125" style="64" customWidth="1"/>
    <col min="4644" max="4864" width="9" style="64"/>
    <col min="4865" max="4865" width="4.08203125" style="64" customWidth="1"/>
    <col min="4866" max="4868" width="4.58203125" style="64" customWidth="1"/>
    <col min="4869" max="4869" width="4.83203125" style="64" customWidth="1"/>
    <col min="4870" max="4875" width="4.58203125" style="64" customWidth="1"/>
    <col min="4876" max="4881" width="5.08203125" style="64" customWidth="1"/>
    <col min="4882" max="4882" width="6.08203125" style="64" customWidth="1"/>
    <col min="4883" max="4885" width="5.58203125" style="64" customWidth="1"/>
    <col min="4886" max="4886" width="6.5" style="64" customWidth="1"/>
    <col min="4887" max="4893" width="5.58203125" style="64" customWidth="1"/>
    <col min="4894" max="4894" width="5.83203125" style="64" customWidth="1"/>
    <col min="4895" max="4898" width="5.58203125" style="64" customWidth="1"/>
    <col min="4899" max="4899" width="9.58203125" style="64" customWidth="1"/>
    <col min="4900" max="5120" width="9" style="64"/>
    <col min="5121" max="5121" width="4.08203125" style="64" customWidth="1"/>
    <col min="5122" max="5124" width="4.58203125" style="64" customWidth="1"/>
    <col min="5125" max="5125" width="4.83203125" style="64" customWidth="1"/>
    <col min="5126" max="5131" width="4.58203125" style="64" customWidth="1"/>
    <col min="5132" max="5137" width="5.08203125" style="64" customWidth="1"/>
    <col min="5138" max="5138" width="6.08203125" style="64" customWidth="1"/>
    <col min="5139" max="5141" width="5.58203125" style="64" customWidth="1"/>
    <col min="5142" max="5142" width="6.5" style="64" customWidth="1"/>
    <col min="5143" max="5149" width="5.58203125" style="64" customWidth="1"/>
    <col min="5150" max="5150" width="5.83203125" style="64" customWidth="1"/>
    <col min="5151" max="5154" width="5.58203125" style="64" customWidth="1"/>
    <col min="5155" max="5155" width="9.58203125" style="64" customWidth="1"/>
    <col min="5156" max="5376" width="9" style="64"/>
    <col min="5377" max="5377" width="4.08203125" style="64" customWidth="1"/>
    <col min="5378" max="5380" width="4.58203125" style="64" customWidth="1"/>
    <col min="5381" max="5381" width="4.83203125" style="64" customWidth="1"/>
    <col min="5382" max="5387" width="4.58203125" style="64" customWidth="1"/>
    <col min="5388" max="5393" width="5.08203125" style="64" customWidth="1"/>
    <col min="5394" max="5394" width="6.08203125" style="64" customWidth="1"/>
    <col min="5395" max="5397" width="5.58203125" style="64" customWidth="1"/>
    <col min="5398" max="5398" width="6.5" style="64" customWidth="1"/>
    <col min="5399" max="5405" width="5.58203125" style="64" customWidth="1"/>
    <col min="5406" max="5406" width="5.83203125" style="64" customWidth="1"/>
    <col min="5407" max="5410" width="5.58203125" style="64" customWidth="1"/>
    <col min="5411" max="5411" width="9.58203125" style="64" customWidth="1"/>
    <col min="5412" max="5632" width="9" style="64"/>
    <col min="5633" max="5633" width="4.08203125" style="64" customWidth="1"/>
    <col min="5634" max="5636" width="4.58203125" style="64" customWidth="1"/>
    <col min="5637" max="5637" width="4.83203125" style="64" customWidth="1"/>
    <col min="5638" max="5643" width="4.58203125" style="64" customWidth="1"/>
    <col min="5644" max="5649" width="5.08203125" style="64" customWidth="1"/>
    <col min="5650" max="5650" width="6.08203125" style="64" customWidth="1"/>
    <col min="5651" max="5653" width="5.58203125" style="64" customWidth="1"/>
    <col min="5654" max="5654" width="6.5" style="64" customWidth="1"/>
    <col min="5655" max="5661" width="5.58203125" style="64" customWidth="1"/>
    <col min="5662" max="5662" width="5.83203125" style="64" customWidth="1"/>
    <col min="5663" max="5666" width="5.58203125" style="64" customWidth="1"/>
    <col min="5667" max="5667" width="9.58203125" style="64" customWidth="1"/>
    <col min="5668" max="5888" width="9" style="64"/>
    <col min="5889" max="5889" width="4.08203125" style="64" customWidth="1"/>
    <col min="5890" max="5892" width="4.58203125" style="64" customWidth="1"/>
    <col min="5893" max="5893" width="4.83203125" style="64" customWidth="1"/>
    <col min="5894" max="5899" width="4.58203125" style="64" customWidth="1"/>
    <col min="5900" max="5905" width="5.08203125" style="64" customWidth="1"/>
    <col min="5906" max="5906" width="6.08203125" style="64" customWidth="1"/>
    <col min="5907" max="5909" width="5.58203125" style="64" customWidth="1"/>
    <col min="5910" max="5910" width="6.5" style="64" customWidth="1"/>
    <col min="5911" max="5917" width="5.58203125" style="64" customWidth="1"/>
    <col min="5918" max="5918" width="5.83203125" style="64" customWidth="1"/>
    <col min="5919" max="5922" width="5.58203125" style="64" customWidth="1"/>
    <col min="5923" max="5923" width="9.58203125" style="64" customWidth="1"/>
    <col min="5924" max="6144" width="9" style="64"/>
    <col min="6145" max="6145" width="4.08203125" style="64" customWidth="1"/>
    <col min="6146" max="6148" width="4.58203125" style="64" customWidth="1"/>
    <col min="6149" max="6149" width="4.83203125" style="64" customWidth="1"/>
    <col min="6150" max="6155" width="4.58203125" style="64" customWidth="1"/>
    <col min="6156" max="6161" width="5.08203125" style="64" customWidth="1"/>
    <col min="6162" max="6162" width="6.08203125" style="64" customWidth="1"/>
    <col min="6163" max="6165" width="5.58203125" style="64" customWidth="1"/>
    <col min="6166" max="6166" width="6.5" style="64" customWidth="1"/>
    <col min="6167" max="6173" width="5.58203125" style="64" customWidth="1"/>
    <col min="6174" max="6174" width="5.83203125" style="64" customWidth="1"/>
    <col min="6175" max="6178" width="5.58203125" style="64" customWidth="1"/>
    <col min="6179" max="6179" width="9.58203125" style="64" customWidth="1"/>
    <col min="6180" max="6400" width="9" style="64"/>
    <col min="6401" max="6401" width="4.08203125" style="64" customWidth="1"/>
    <col min="6402" max="6404" width="4.58203125" style="64" customWidth="1"/>
    <col min="6405" max="6405" width="4.83203125" style="64" customWidth="1"/>
    <col min="6406" max="6411" width="4.58203125" style="64" customWidth="1"/>
    <col min="6412" max="6417" width="5.08203125" style="64" customWidth="1"/>
    <col min="6418" max="6418" width="6.08203125" style="64" customWidth="1"/>
    <col min="6419" max="6421" width="5.58203125" style="64" customWidth="1"/>
    <col min="6422" max="6422" width="6.5" style="64" customWidth="1"/>
    <col min="6423" max="6429" width="5.58203125" style="64" customWidth="1"/>
    <col min="6430" max="6430" width="5.83203125" style="64" customWidth="1"/>
    <col min="6431" max="6434" width="5.58203125" style="64" customWidth="1"/>
    <col min="6435" max="6435" width="9.58203125" style="64" customWidth="1"/>
    <col min="6436" max="6656" width="9" style="64"/>
    <col min="6657" max="6657" width="4.08203125" style="64" customWidth="1"/>
    <col min="6658" max="6660" width="4.58203125" style="64" customWidth="1"/>
    <col min="6661" max="6661" width="4.83203125" style="64" customWidth="1"/>
    <col min="6662" max="6667" width="4.58203125" style="64" customWidth="1"/>
    <col min="6668" max="6673" width="5.08203125" style="64" customWidth="1"/>
    <col min="6674" max="6674" width="6.08203125" style="64" customWidth="1"/>
    <col min="6675" max="6677" width="5.58203125" style="64" customWidth="1"/>
    <col min="6678" max="6678" width="6.5" style="64" customWidth="1"/>
    <col min="6679" max="6685" width="5.58203125" style="64" customWidth="1"/>
    <col min="6686" max="6686" width="5.83203125" style="64" customWidth="1"/>
    <col min="6687" max="6690" width="5.58203125" style="64" customWidth="1"/>
    <col min="6691" max="6691" width="9.58203125" style="64" customWidth="1"/>
    <col min="6692" max="6912" width="9" style="64"/>
    <col min="6913" max="6913" width="4.08203125" style="64" customWidth="1"/>
    <col min="6914" max="6916" width="4.58203125" style="64" customWidth="1"/>
    <col min="6917" max="6917" width="4.83203125" style="64" customWidth="1"/>
    <col min="6918" max="6923" width="4.58203125" style="64" customWidth="1"/>
    <col min="6924" max="6929" width="5.08203125" style="64" customWidth="1"/>
    <col min="6930" max="6930" width="6.08203125" style="64" customWidth="1"/>
    <col min="6931" max="6933" width="5.58203125" style="64" customWidth="1"/>
    <col min="6934" max="6934" width="6.5" style="64" customWidth="1"/>
    <col min="6935" max="6941" width="5.58203125" style="64" customWidth="1"/>
    <col min="6942" max="6942" width="5.83203125" style="64" customWidth="1"/>
    <col min="6943" max="6946" width="5.58203125" style="64" customWidth="1"/>
    <col min="6947" max="6947" width="9.58203125" style="64" customWidth="1"/>
    <col min="6948" max="7168" width="9" style="64"/>
    <col min="7169" max="7169" width="4.08203125" style="64" customWidth="1"/>
    <col min="7170" max="7172" width="4.58203125" style="64" customWidth="1"/>
    <col min="7173" max="7173" width="4.83203125" style="64" customWidth="1"/>
    <col min="7174" max="7179" width="4.58203125" style="64" customWidth="1"/>
    <col min="7180" max="7185" width="5.08203125" style="64" customWidth="1"/>
    <col min="7186" max="7186" width="6.08203125" style="64" customWidth="1"/>
    <col min="7187" max="7189" width="5.58203125" style="64" customWidth="1"/>
    <col min="7190" max="7190" width="6.5" style="64" customWidth="1"/>
    <col min="7191" max="7197" width="5.58203125" style="64" customWidth="1"/>
    <col min="7198" max="7198" width="5.83203125" style="64" customWidth="1"/>
    <col min="7199" max="7202" width="5.58203125" style="64" customWidth="1"/>
    <col min="7203" max="7203" width="9.58203125" style="64" customWidth="1"/>
    <col min="7204" max="7424" width="9" style="64"/>
    <col min="7425" max="7425" width="4.08203125" style="64" customWidth="1"/>
    <col min="7426" max="7428" width="4.58203125" style="64" customWidth="1"/>
    <col min="7429" max="7429" width="4.83203125" style="64" customWidth="1"/>
    <col min="7430" max="7435" width="4.58203125" style="64" customWidth="1"/>
    <col min="7436" max="7441" width="5.08203125" style="64" customWidth="1"/>
    <col min="7442" max="7442" width="6.08203125" style="64" customWidth="1"/>
    <col min="7443" max="7445" width="5.58203125" style="64" customWidth="1"/>
    <col min="7446" max="7446" width="6.5" style="64" customWidth="1"/>
    <col min="7447" max="7453" width="5.58203125" style="64" customWidth="1"/>
    <col min="7454" max="7454" width="5.83203125" style="64" customWidth="1"/>
    <col min="7455" max="7458" width="5.58203125" style="64" customWidth="1"/>
    <col min="7459" max="7459" width="9.58203125" style="64" customWidth="1"/>
    <col min="7460" max="7680" width="9" style="64"/>
    <col min="7681" max="7681" width="4.08203125" style="64" customWidth="1"/>
    <col min="7682" max="7684" width="4.58203125" style="64" customWidth="1"/>
    <col min="7685" max="7685" width="4.83203125" style="64" customWidth="1"/>
    <col min="7686" max="7691" width="4.58203125" style="64" customWidth="1"/>
    <col min="7692" max="7697" width="5.08203125" style="64" customWidth="1"/>
    <col min="7698" max="7698" width="6.08203125" style="64" customWidth="1"/>
    <col min="7699" max="7701" width="5.58203125" style="64" customWidth="1"/>
    <col min="7702" max="7702" width="6.5" style="64" customWidth="1"/>
    <col min="7703" max="7709" width="5.58203125" style="64" customWidth="1"/>
    <col min="7710" max="7710" width="5.83203125" style="64" customWidth="1"/>
    <col min="7711" max="7714" width="5.58203125" style="64" customWidth="1"/>
    <col min="7715" max="7715" width="9.58203125" style="64" customWidth="1"/>
    <col min="7716" max="7936" width="9" style="64"/>
    <col min="7937" max="7937" width="4.08203125" style="64" customWidth="1"/>
    <col min="7938" max="7940" width="4.58203125" style="64" customWidth="1"/>
    <col min="7941" max="7941" width="4.83203125" style="64" customWidth="1"/>
    <col min="7942" max="7947" width="4.58203125" style="64" customWidth="1"/>
    <col min="7948" max="7953" width="5.08203125" style="64" customWidth="1"/>
    <col min="7954" max="7954" width="6.08203125" style="64" customWidth="1"/>
    <col min="7955" max="7957" width="5.58203125" style="64" customWidth="1"/>
    <col min="7958" max="7958" width="6.5" style="64" customWidth="1"/>
    <col min="7959" max="7965" width="5.58203125" style="64" customWidth="1"/>
    <col min="7966" max="7966" width="5.83203125" style="64" customWidth="1"/>
    <col min="7967" max="7970" width="5.58203125" style="64" customWidth="1"/>
    <col min="7971" max="7971" width="9.58203125" style="64" customWidth="1"/>
    <col min="7972" max="8192" width="9" style="64"/>
    <col min="8193" max="8193" width="4.08203125" style="64" customWidth="1"/>
    <col min="8194" max="8196" width="4.58203125" style="64" customWidth="1"/>
    <col min="8197" max="8197" width="4.83203125" style="64" customWidth="1"/>
    <col min="8198" max="8203" width="4.58203125" style="64" customWidth="1"/>
    <col min="8204" max="8209" width="5.08203125" style="64" customWidth="1"/>
    <col min="8210" max="8210" width="6.08203125" style="64" customWidth="1"/>
    <col min="8211" max="8213" width="5.58203125" style="64" customWidth="1"/>
    <col min="8214" max="8214" width="6.5" style="64" customWidth="1"/>
    <col min="8215" max="8221" width="5.58203125" style="64" customWidth="1"/>
    <col min="8222" max="8222" width="5.83203125" style="64" customWidth="1"/>
    <col min="8223" max="8226" width="5.58203125" style="64" customWidth="1"/>
    <col min="8227" max="8227" width="9.58203125" style="64" customWidth="1"/>
    <col min="8228" max="8448" width="9" style="64"/>
    <col min="8449" max="8449" width="4.08203125" style="64" customWidth="1"/>
    <col min="8450" max="8452" width="4.58203125" style="64" customWidth="1"/>
    <col min="8453" max="8453" width="4.83203125" style="64" customWidth="1"/>
    <col min="8454" max="8459" width="4.58203125" style="64" customWidth="1"/>
    <col min="8460" max="8465" width="5.08203125" style="64" customWidth="1"/>
    <col min="8466" max="8466" width="6.08203125" style="64" customWidth="1"/>
    <col min="8467" max="8469" width="5.58203125" style="64" customWidth="1"/>
    <col min="8470" max="8470" width="6.5" style="64" customWidth="1"/>
    <col min="8471" max="8477" width="5.58203125" style="64" customWidth="1"/>
    <col min="8478" max="8478" width="5.83203125" style="64" customWidth="1"/>
    <col min="8479" max="8482" width="5.58203125" style="64" customWidth="1"/>
    <col min="8483" max="8483" width="9.58203125" style="64" customWidth="1"/>
    <col min="8484" max="8704" width="9" style="64"/>
    <col min="8705" max="8705" width="4.08203125" style="64" customWidth="1"/>
    <col min="8706" max="8708" width="4.58203125" style="64" customWidth="1"/>
    <col min="8709" max="8709" width="4.83203125" style="64" customWidth="1"/>
    <col min="8710" max="8715" width="4.58203125" style="64" customWidth="1"/>
    <col min="8716" max="8721" width="5.08203125" style="64" customWidth="1"/>
    <col min="8722" max="8722" width="6.08203125" style="64" customWidth="1"/>
    <col min="8723" max="8725" width="5.58203125" style="64" customWidth="1"/>
    <col min="8726" max="8726" width="6.5" style="64" customWidth="1"/>
    <col min="8727" max="8733" width="5.58203125" style="64" customWidth="1"/>
    <col min="8734" max="8734" width="5.83203125" style="64" customWidth="1"/>
    <col min="8735" max="8738" width="5.58203125" style="64" customWidth="1"/>
    <col min="8739" max="8739" width="9.58203125" style="64" customWidth="1"/>
    <col min="8740" max="8960" width="9" style="64"/>
    <col min="8961" max="8961" width="4.08203125" style="64" customWidth="1"/>
    <col min="8962" max="8964" width="4.58203125" style="64" customWidth="1"/>
    <col min="8965" max="8965" width="4.83203125" style="64" customWidth="1"/>
    <col min="8966" max="8971" width="4.58203125" style="64" customWidth="1"/>
    <col min="8972" max="8977" width="5.08203125" style="64" customWidth="1"/>
    <col min="8978" max="8978" width="6.08203125" style="64" customWidth="1"/>
    <col min="8979" max="8981" width="5.58203125" style="64" customWidth="1"/>
    <col min="8982" max="8982" width="6.5" style="64" customWidth="1"/>
    <col min="8983" max="8989" width="5.58203125" style="64" customWidth="1"/>
    <col min="8990" max="8990" width="5.83203125" style="64" customWidth="1"/>
    <col min="8991" max="8994" width="5.58203125" style="64" customWidth="1"/>
    <col min="8995" max="8995" width="9.58203125" style="64" customWidth="1"/>
    <col min="8996" max="9216" width="9" style="64"/>
    <col min="9217" max="9217" width="4.08203125" style="64" customWidth="1"/>
    <col min="9218" max="9220" width="4.58203125" style="64" customWidth="1"/>
    <col min="9221" max="9221" width="4.83203125" style="64" customWidth="1"/>
    <col min="9222" max="9227" width="4.58203125" style="64" customWidth="1"/>
    <col min="9228" max="9233" width="5.08203125" style="64" customWidth="1"/>
    <col min="9234" max="9234" width="6.08203125" style="64" customWidth="1"/>
    <col min="9235" max="9237" width="5.58203125" style="64" customWidth="1"/>
    <col min="9238" max="9238" width="6.5" style="64" customWidth="1"/>
    <col min="9239" max="9245" width="5.58203125" style="64" customWidth="1"/>
    <col min="9246" max="9246" width="5.83203125" style="64" customWidth="1"/>
    <col min="9247" max="9250" width="5.58203125" style="64" customWidth="1"/>
    <col min="9251" max="9251" width="9.58203125" style="64" customWidth="1"/>
    <col min="9252" max="9472" width="9" style="64"/>
    <col min="9473" max="9473" width="4.08203125" style="64" customWidth="1"/>
    <col min="9474" max="9476" width="4.58203125" style="64" customWidth="1"/>
    <col min="9477" max="9477" width="4.83203125" style="64" customWidth="1"/>
    <col min="9478" max="9483" width="4.58203125" style="64" customWidth="1"/>
    <col min="9484" max="9489" width="5.08203125" style="64" customWidth="1"/>
    <col min="9490" max="9490" width="6.08203125" style="64" customWidth="1"/>
    <col min="9491" max="9493" width="5.58203125" style="64" customWidth="1"/>
    <col min="9494" max="9494" width="6.5" style="64" customWidth="1"/>
    <col min="9495" max="9501" width="5.58203125" style="64" customWidth="1"/>
    <col min="9502" max="9502" width="5.83203125" style="64" customWidth="1"/>
    <col min="9503" max="9506" width="5.58203125" style="64" customWidth="1"/>
    <col min="9507" max="9507" width="9.58203125" style="64" customWidth="1"/>
    <col min="9508" max="9728" width="9" style="64"/>
    <col min="9729" max="9729" width="4.08203125" style="64" customWidth="1"/>
    <col min="9730" max="9732" width="4.58203125" style="64" customWidth="1"/>
    <col min="9733" max="9733" width="4.83203125" style="64" customWidth="1"/>
    <col min="9734" max="9739" width="4.58203125" style="64" customWidth="1"/>
    <col min="9740" max="9745" width="5.08203125" style="64" customWidth="1"/>
    <col min="9746" max="9746" width="6.08203125" style="64" customWidth="1"/>
    <col min="9747" max="9749" width="5.58203125" style="64" customWidth="1"/>
    <col min="9750" max="9750" width="6.5" style="64" customWidth="1"/>
    <col min="9751" max="9757" width="5.58203125" style="64" customWidth="1"/>
    <col min="9758" max="9758" width="5.83203125" style="64" customWidth="1"/>
    <col min="9759" max="9762" width="5.58203125" style="64" customWidth="1"/>
    <col min="9763" max="9763" width="9.58203125" style="64" customWidth="1"/>
    <col min="9764" max="9984" width="9" style="64"/>
    <col min="9985" max="9985" width="4.08203125" style="64" customWidth="1"/>
    <col min="9986" max="9988" width="4.58203125" style="64" customWidth="1"/>
    <col min="9989" max="9989" width="4.83203125" style="64" customWidth="1"/>
    <col min="9990" max="9995" width="4.58203125" style="64" customWidth="1"/>
    <col min="9996" max="10001" width="5.08203125" style="64" customWidth="1"/>
    <col min="10002" max="10002" width="6.08203125" style="64" customWidth="1"/>
    <col min="10003" max="10005" width="5.58203125" style="64" customWidth="1"/>
    <col min="10006" max="10006" width="6.5" style="64" customWidth="1"/>
    <col min="10007" max="10013" width="5.58203125" style="64" customWidth="1"/>
    <col min="10014" max="10014" width="5.83203125" style="64" customWidth="1"/>
    <col min="10015" max="10018" width="5.58203125" style="64" customWidth="1"/>
    <col min="10019" max="10019" width="9.58203125" style="64" customWidth="1"/>
    <col min="10020" max="10240" width="9" style="64"/>
    <col min="10241" max="10241" width="4.08203125" style="64" customWidth="1"/>
    <col min="10242" max="10244" width="4.58203125" style="64" customWidth="1"/>
    <col min="10245" max="10245" width="4.83203125" style="64" customWidth="1"/>
    <col min="10246" max="10251" width="4.58203125" style="64" customWidth="1"/>
    <col min="10252" max="10257" width="5.08203125" style="64" customWidth="1"/>
    <col min="10258" max="10258" width="6.08203125" style="64" customWidth="1"/>
    <col min="10259" max="10261" width="5.58203125" style="64" customWidth="1"/>
    <col min="10262" max="10262" width="6.5" style="64" customWidth="1"/>
    <col min="10263" max="10269" width="5.58203125" style="64" customWidth="1"/>
    <col min="10270" max="10270" width="5.83203125" style="64" customWidth="1"/>
    <col min="10271" max="10274" width="5.58203125" style="64" customWidth="1"/>
    <col min="10275" max="10275" width="9.58203125" style="64" customWidth="1"/>
    <col min="10276" max="10496" width="9" style="64"/>
    <col min="10497" max="10497" width="4.08203125" style="64" customWidth="1"/>
    <col min="10498" max="10500" width="4.58203125" style="64" customWidth="1"/>
    <col min="10501" max="10501" width="4.83203125" style="64" customWidth="1"/>
    <col min="10502" max="10507" width="4.58203125" style="64" customWidth="1"/>
    <col min="10508" max="10513" width="5.08203125" style="64" customWidth="1"/>
    <col min="10514" max="10514" width="6.08203125" style="64" customWidth="1"/>
    <col min="10515" max="10517" width="5.58203125" style="64" customWidth="1"/>
    <col min="10518" max="10518" width="6.5" style="64" customWidth="1"/>
    <col min="10519" max="10525" width="5.58203125" style="64" customWidth="1"/>
    <col min="10526" max="10526" width="5.83203125" style="64" customWidth="1"/>
    <col min="10527" max="10530" width="5.58203125" style="64" customWidth="1"/>
    <col min="10531" max="10531" width="9.58203125" style="64" customWidth="1"/>
    <col min="10532" max="10752" width="9" style="64"/>
    <col min="10753" max="10753" width="4.08203125" style="64" customWidth="1"/>
    <col min="10754" max="10756" width="4.58203125" style="64" customWidth="1"/>
    <col min="10757" max="10757" width="4.83203125" style="64" customWidth="1"/>
    <col min="10758" max="10763" width="4.58203125" style="64" customWidth="1"/>
    <col min="10764" max="10769" width="5.08203125" style="64" customWidth="1"/>
    <col min="10770" max="10770" width="6.08203125" style="64" customWidth="1"/>
    <col min="10771" max="10773" width="5.58203125" style="64" customWidth="1"/>
    <col min="10774" max="10774" width="6.5" style="64" customWidth="1"/>
    <col min="10775" max="10781" width="5.58203125" style="64" customWidth="1"/>
    <col min="10782" max="10782" width="5.83203125" style="64" customWidth="1"/>
    <col min="10783" max="10786" width="5.58203125" style="64" customWidth="1"/>
    <col min="10787" max="10787" width="9.58203125" style="64" customWidth="1"/>
    <col min="10788" max="11008" width="9" style="64"/>
    <col min="11009" max="11009" width="4.08203125" style="64" customWidth="1"/>
    <col min="11010" max="11012" width="4.58203125" style="64" customWidth="1"/>
    <col min="11013" max="11013" width="4.83203125" style="64" customWidth="1"/>
    <col min="11014" max="11019" width="4.58203125" style="64" customWidth="1"/>
    <col min="11020" max="11025" width="5.08203125" style="64" customWidth="1"/>
    <col min="11026" max="11026" width="6.08203125" style="64" customWidth="1"/>
    <col min="11027" max="11029" width="5.58203125" style="64" customWidth="1"/>
    <col min="11030" max="11030" width="6.5" style="64" customWidth="1"/>
    <col min="11031" max="11037" width="5.58203125" style="64" customWidth="1"/>
    <col min="11038" max="11038" width="5.83203125" style="64" customWidth="1"/>
    <col min="11039" max="11042" width="5.58203125" style="64" customWidth="1"/>
    <col min="11043" max="11043" width="9.58203125" style="64" customWidth="1"/>
    <col min="11044" max="11264" width="9" style="64"/>
    <col min="11265" max="11265" width="4.08203125" style="64" customWidth="1"/>
    <col min="11266" max="11268" width="4.58203125" style="64" customWidth="1"/>
    <col min="11269" max="11269" width="4.83203125" style="64" customWidth="1"/>
    <col min="11270" max="11275" width="4.58203125" style="64" customWidth="1"/>
    <col min="11276" max="11281" width="5.08203125" style="64" customWidth="1"/>
    <col min="11282" max="11282" width="6.08203125" style="64" customWidth="1"/>
    <col min="11283" max="11285" width="5.58203125" style="64" customWidth="1"/>
    <col min="11286" max="11286" width="6.5" style="64" customWidth="1"/>
    <col min="11287" max="11293" width="5.58203125" style="64" customWidth="1"/>
    <col min="11294" max="11294" width="5.83203125" style="64" customWidth="1"/>
    <col min="11295" max="11298" width="5.58203125" style="64" customWidth="1"/>
    <col min="11299" max="11299" width="9.58203125" style="64" customWidth="1"/>
    <col min="11300" max="11520" width="9" style="64"/>
    <col min="11521" max="11521" width="4.08203125" style="64" customWidth="1"/>
    <col min="11522" max="11524" width="4.58203125" style="64" customWidth="1"/>
    <col min="11525" max="11525" width="4.83203125" style="64" customWidth="1"/>
    <col min="11526" max="11531" width="4.58203125" style="64" customWidth="1"/>
    <col min="11532" max="11537" width="5.08203125" style="64" customWidth="1"/>
    <col min="11538" max="11538" width="6.08203125" style="64" customWidth="1"/>
    <col min="11539" max="11541" width="5.58203125" style="64" customWidth="1"/>
    <col min="11542" max="11542" width="6.5" style="64" customWidth="1"/>
    <col min="11543" max="11549" width="5.58203125" style="64" customWidth="1"/>
    <col min="11550" max="11550" width="5.83203125" style="64" customWidth="1"/>
    <col min="11551" max="11554" width="5.58203125" style="64" customWidth="1"/>
    <col min="11555" max="11555" width="9.58203125" style="64" customWidth="1"/>
    <col min="11556" max="11776" width="9" style="64"/>
    <col min="11777" max="11777" width="4.08203125" style="64" customWidth="1"/>
    <col min="11778" max="11780" width="4.58203125" style="64" customWidth="1"/>
    <col min="11781" max="11781" width="4.83203125" style="64" customWidth="1"/>
    <col min="11782" max="11787" width="4.58203125" style="64" customWidth="1"/>
    <col min="11788" max="11793" width="5.08203125" style="64" customWidth="1"/>
    <col min="11794" max="11794" width="6.08203125" style="64" customWidth="1"/>
    <col min="11795" max="11797" width="5.58203125" style="64" customWidth="1"/>
    <col min="11798" max="11798" width="6.5" style="64" customWidth="1"/>
    <col min="11799" max="11805" width="5.58203125" style="64" customWidth="1"/>
    <col min="11806" max="11806" width="5.83203125" style="64" customWidth="1"/>
    <col min="11807" max="11810" width="5.58203125" style="64" customWidth="1"/>
    <col min="11811" max="11811" width="9.58203125" style="64" customWidth="1"/>
    <col min="11812" max="12032" width="9" style="64"/>
    <col min="12033" max="12033" width="4.08203125" style="64" customWidth="1"/>
    <col min="12034" max="12036" width="4.58203125" style="64" customWidth="1"/>
    <col min="12037" max="12037" width="4.83203125" style="64" customWidth="1"/>
    <col min="12038" max="12043" width="4.58203125" style="64" customWidth="1"/>
    <col min="12044" max="12049" width="5.08203125" style="64" customWidth="1"/>
    <col min="12050" max="12050" width="6.08203125" style="64" customWidth="1"/>
    <col min="12051" max="12053" width="5.58203125" style="64" customWidth="1"/>
    <col min="12054" max="12054" width="6.5" style="64" customWidth="1"/>
    <col min="12055" max="12061" width="5.58203125" style="64" customWidth="1"/>
    <col min="12062" max="12062" width="5.83203125" style="64" customWidth="1"/>
    <col min="12063" max="12066" width="5.58203125" style="64" customWidth="1"/>
    <col min="12067" max="12067" width="9.58203125" style="64" customWidth="1"/>
    <col min="12068" max="12288" width="9" style="64"/>
    <col min="12289" max="12289" width="4.08203125" style="64" customWidth="1"/>
    <col min="12290" max="12292" width="4.58203125" style="64" customWidth="1"/>
    <col min="12293" max="12293" width="4.83203125" style="64" customWidth="1"/>
    <col min="12294" max="12299" width="4.58203125" style="64" customWidth="1"/>
    <col min="12300" max="12305" width="5.08203125" style="64" customWidth="1"/>
    <col min="12306" max="12306" width="6.08203125" style="64" customWidth="1"/>
    <col min="12307" max="12309" width="5.58203125" style="64" customWidth="1"/>
    <col min="12310" max="12310" width="6.5" style="64" customWidth="1"/>
    <col min="12311" max="12317" width="5.58203125" style="64" customWidth="1"/>
    <col min="12318" max="12318" width="5.83203125" style="64" customWidth="1"/>
    <col min="12319" max="12322" width="5.58203125" style="64" customWidth="1"/>
    <col min="12323" max="12323" width="9.58203125" style="64" customWidth="1"/>
    <col min="12324" max="12544" width="9" style="64"/>
    <col min="12545" max="12545" width="4.08203125" style="64" customWidth="1"/>
    <col min="12546" max="12548" width="4.58203125" style="64" customWidth="1"/>
    <col min="12549" max="12549" width="4.83203125" style="64" customWidth="1"/>
    <col min="12550" max="12555" width="4.58203125" style="64" customWidth="1"/>
    <col min="12556" max="12561" width="5.08203125" style="64" customWidth="1"/>
    <col min="12562" max="12562" width="6.08203125" style="64" customWidth="1"/>
    <col min="12563" max="12565" width="5.58203125" style="64" customWidth="1"/>
    <col min="12566" max="12566" width="6.5" style="64" customWidth="1"/>
    <col min="12567" max="12573" width="5.58203125" style="64" customWidth="1"/>
    <col min="12574" max="12574" width="5.83203125" style="64" customWidth="1"/>
    <col min="12575" max="12578" width="5.58203125" style="64" customWidth="1"/>
    <col min="12579" max="12579" width="9.58203125" style="64" customWidth="1"/>
    <col min="12580" max="12800" width="9" style="64"/>
    <col min="12801" max="12801" width="4.08203125" style="64" customWidth="1"/>
    <col min="12802" max="12804" width="4.58203125" style="64" customWidth="1"/>
    <col min="12805" max="12805" width="4.83203125" style="64" customWidth="1"/>
    <col min="12806" max="12811" width="4.58203125" style="64" customWidth="1"/>
    <col min="12812" max="12817" width="5.08203125" style="64" customWidth="1"/>
    <col min="12818" max="12818" width="6.08203125" style="64" customWidth="1"/>
    <col min="12819" max="12821" width="5.58203125" style="64" customWidth="1"/>
    <col min="12822" max="12822" width="6.5" style="64" customWidth="1"/>
    <col min="12823" max="12829" width="5.58203125" style="64" customWidth="1"/>
    <col min="12830" max="12830" width="5.83203125" style="64" customWidth="1"/>
    <col min="12831" max="12834" width="5.58203125" style="64" customWidth="1"/>
    <col min="12835" max="12835" width="9.58203125" style="64" customWidth="1"/>
    <col min="12836" max="13056" width="9" style="64"/>
    <col min="13057" max="13057" width="4.08203125" style="64" customWidth="1"/>
    <col min="13058" max="13060" width="4.58203125" style="64" customWidth="1"/>
    <col min="13061" max="13061" width="4.83203125" style="64" customWidth="1"/>
    <col min="13062" max="13067" width="4.58203125" style="64" customWidth="1"/>
    <col min="13068" max="13073" width="5.08203125" style="64" customWidth="1"/>
    <col min="13074" max="13074" width="6.08203125" style="64" customWidth="1"/>
    <col min="13075" max="13077" width="5.58203125" style="64" customWidth="1"/>
    <col min="13078" max="13078" width="6.5" style="64" customWidth="1"/>
    <col min="13079" max="13085" width="5.58203125" style="64" customWidth="1"/>
    <col min="13086" max="13086" width="5.83203125" style="64" customWidth="1"/>
    <col min="13087" max="13090" width="5.58203125" style="64" customWidth="1"/>
    <col min="13091" max="13091" width="9.58203125" style="64" customWidth="1"/>
    <col min="13092" max="13312" width="9" style="64"/>
    <col min="13313" max="13313" width="4.08203125" style="64" customWidth="1"/>
    <col min="13314" max="13316" width="4.58203125" style="64" customWidth="1"/>
    <col min="13317" max="13317" width="4.83203125" style="64" customWidth="1"/>
    <col min="13318" max="13323" width="4.58203125" style="64" customWidth="1"/>
    <col min="13324" max="13329" width="5.08203125" style="64" customWidth="1"/>
    <col min="13330" max="13330" width="6.08203125" style="64" customWidth="1"/>
    <col min="13331" max="13333" width="5.58203125" style="64" customWidth="1"/>
    <col min="13334" max="13334" width="6.5" style="64" customWidth="1"/>
    <col min="13335" max="13341" width="5.58203125" style="64" customWidth="1"/>
    <col min="13342" max="13342" width="5.83203125" style="64" customWidth="1"/>
    <col min="13343" max="13346" width="5.58203125" style="64" customWidth="1"/>
    <col min="13347" max="13347" width="9.58203125" style="64" customWidth="1"/>
    <col min="13348" max="13568" width="9" style="64"/>
    <col min="13569" max="13569" width="4.08203125" style="64" customWidth="1"/>
    <col min="13570" max="13572" width="4.58203125" style="64" customWidth="1"/>
    <col min="13573" max="13573" width="4.83203125" style="64" customWidth="1"/>
    <col min="13574" max="13579" width="4.58203125" style="64" customWidth="1"/>
    <col min="13580" max="13585" width="5.08203125" style="64" customWidth="1"/>
    <col min="13586" max="13586" width="6.08203125" style="64" customWidth="1"/>
    <col min="13587" max="13589" width="5.58203125" style="64" customWidth="1"/>
    <col min="13590" max="13590" width="6.5" style="64" customWidth="1"/>
    <col min="13591" max="13597" width="5.58203125" style="64" customWidth="1"/>
    <col min="13598" max="13598" width="5.83203125" style="64" customWidth="1"/>
    <col min="13599" max="13602" width="5.58203125" style="64" customWidth="1"/>
    <col min="13603" max="13603" width="9.58203125" style="64" customWidth="1"/>
    <col min="13604" max="13824" width="9" style="64"/>
    <col min="13825" max="13825" width="4.08203125" style="64" customWidth="1"/>
    <col min="13826" max="13828" width="4.58203125" style="64" customWidth="1"/>
    <col min="13829" max="13829" width="4.83203125" style="64" customWidth="1"/>
    <col min="13830" max="13835" width="4.58203125" style="64" customWidth="1"/>
    <col min="13836" max="13841" width="5.08203125" style="64" customWidth="1"/>
    <col min="13842" max="13842" width="6.08203125" style="64" customWidth="1"/>
    <col min="13843" max="13845" width="5.58203125" style="64" customWidth="1"/>
    <col min="13846" max="13846" width="6.5" style="64" customWidth="1"/>
    <col min="13847" max="13853" width="5.58203125" style="64" customWidth="1"/>
    <col min="13854" max="13854" width="5.83203125" style="64" customWidth="1"/>
    <col min="13855" max="13858" width="5.58203125" style="64" customWidth="1"/>
    <col min="13859" max="13859" width="9.58203125" style="64" customWidth="1"/>
    <col min="13860" max="14080" width="9" style="64"/>
    <col min="14081" max="14081" width="4.08203125" style="64" customWidth="1"/>
    <col min="14082" max="14084" width="4.58203125" style="64" customWidth="1"/>
    <col min="14085" max="14085" width="4.83203125" style="64" customWidth="1"/>
    <col min="14086" max="14091" width="4.58203125" style="64" customWidth="1"/>
    <col min="14092" max="14097" width="5.08203125" style="64" customWidth="1"/>
    <col min="14098" max="14098" width="6.08203125" style="64" customWidth="1"/>
    <col min="14099" max="14101" width="5.58203125" style="64" customWidth="1"/>
    <col min="14102" max="14102" width="6.5" style="64" customWidth="1"/>
    <col min="14103" max="14109" width="5.58203125" style="64" customWidth="1"/>
    <col min="14110" max="14110" width="5.83203125" style="64" customWidth="1"/>
    <col min="14111" max="14114" width="5.58203125" style="64" customWidth="1"/>
    <col min="14115" max="14115" width="9.58203125" style="64" customWidth="1"/>
    <col min="14116" max="14336" width="9" style="64"/>
    <col min="14337" max="14337" width="4.08203125" style="64" customWidth="1"/>
    <col min="14338" max="14340" width="4.58203125" style="64" customWidth="1"/>
    <col min="14341" max="14341" width="4.83203125" style="64" customWidth="1"/>
    <col min="14342" max="14347" width="4.58203125" style="64" customWidth="1"/>
    <col min="14348" max="14353" width="5.08203125" style="64" customWidth="1"/>
    <col min="14354" max="14354" width="6.08203125" style="64" customWidth="1"/>
    <col min="14355" max="14357" width="5.58203125" style="64" customWidth="1"/>
    <col min="14358" max="14358" width="6.5" style="64" customWidth="1"/>
    <col min="14359" max="14365" width="5.58203125" style="64" customWidth="1"/>
    <col min="14366" max="14366" width="5.83203125" style="64" customWidth="1"/>
    <col min="14367" max="14370" width="5.58203125" style="64" customWidth="1"/>
    <col min="14371" max="14371" width="9.58203125" style="64" customWidth="1"/>
    <col min="14372" max="14592" width="9" style="64"/>
    <col min="14593" max="14593" width="4.08203125" style="64" customWidth="1"/>
    <col min="14594" max="14596" width="4.58203125" style="64" customWidth="1"/>
    <col min="14597" max="14597" width="4.83203125" style="64" customWidth="1"/>
    <col min="14598" max="14603" width="4.58203125" style="64" customWidth="1"/>
    <col min="14604" max="14609" width="5.08203125" style="64" customWidth="1"/>
    <col min="14610" max="14610" width="6.08203125" style="64" customWidth="1"/>
    <col min="14611" max="14613" width="5.58203125" style="64" customWidth="1"/>
    <col min="14614" max="14614" width="6.5" style="64" customWidth="1"/>
    <col min="14615" max="14621" width="5.58203125" style="64" customWidth="1"/>
    <col min="14622" max="14622" width="5.83203125" style="64" customWidth="1"/>
    <col min="14623" max="14626" width="5.58203125" style="64" customWidth="1"/>
    <col min="14627" max="14627" width="9.58203125" style="64" customWidth="1"/>
    <col min="14628" max="14848" width="9" style="64"/>
    <col min="14849" max="14849" width="4.08203125" style="64" customWidth="1"/>
    <col min="14850" max="14852" width="4.58203125" style="64" customWidth="1"/>
    <col min="14853" max="14853" width="4.83203125" style="64" customWidth="1"/>
    <col min="14854" max="14859" width="4.58203125" style="64" customWidth="1"/>
    <col min="14860" max="14865" width="5.08203125" style="64" customWidth="1"/>
    <col min="14866" max="14866" width="6.08203125" style="64" customWidth="1"/>
    <col min="14867" max="14869" width="5.58203125" style="64" customWidth="1"/>
    <col min="14870" max="14870" width="6.5" style="64" customWidth="1"/>
    <col min="14871" max="14877" width="5.58203125" style="64" customWidth="1"/>
    <col min="14878" max="14878" width="5.83203125" style="64" customWidth="1"/>
    <col min="14879" max="14882" width="5.58203125" style="64" customWidth="1"/>
    <col min="14883" max="14883" width="9.58203125" style="64" customWidth="1"/>
    <col min="14884" max="15104" width="9" style="64"/>
    <col min="15105" max="15105" width="4.08203125" style="64" customWidth="1"/>
    <col min="15106" max="15108" width="4.58203125" style="64" customWidth="1"/>
    <col min="15109" max="15109" width="4.83203125" style="64" customWidth="1"/>
    <col min="15110" max="15115" width="4.58203125" style="64" customWidth="1"/>
    <col min="15116" max="15121" width="5.08203125" style="64" customWidth="1"/>
    <col min="15122" max="15122" width="6.08203125" style="64" customWidth="1"/>
    <col min="15123" max="15125" width="5.58203125" style="64" customWidth="1"/>
    <col min="15126" max="15126" width="6.5" style="64" customWidth="1"/>
    <col min="15127" max="15133" width="5.58203125" style="64" customWidth="1"/>
    <col min="15134" max="15134" width="5.83203125" style="64" customWidth="1"/>
    <col min="15135" max="15138" width="5.58203125" style="64" customWidth="1"/>
    <col min="15139" max="15139" width="9.58203125" style="64" customWidth="1"/>
    <col min="15140" max="15360" width="9" style="64"/>
    <col min="15361" max="15361" width="4.08203125" style="64" customWidth="1"/>
    <col min="15362" max="15364" width="4.58203125" style="64" customWidth="1"/>
    <col min="15365" max="15365" width="4.83203125" style="64" customWidth="1"/>
    <col min="15366" max="15371" width="4.58203125" style="64" customWidth="1"/>
    <col min="15372" max="15377" width="5.08203125" style="64" customWidth="1"/>
    <col min="15378" max="15378" width="6.08203125" style="64" customWidth="1"/>
    <col min="15379" max="15381" width="5.58203125" style="64" customWidth="1"/>
    <col min="15382" max="15382" width="6.5" style="64" customWidth="1"/>
    <col min="15383" max="15389" width="5.58203125" style="64" customWidth="1"/>
    <col min="15390" max="15390" width="5.83203125" style="64" customWidth="1"/>
    <col min="15391" max="15394" width="5.58203125" style="64" customWidth="1"/>
    <col min="15395" max="15395" width="9.58203125" style="64" customWidth="1"/>
    <col min="15396" max="15616" width="9" style="64"/>
    <col min="15617" max="15617" width="4.08203125" style="64" customWidth="1"/>
    <col min="15618" max="15620" width="4.58203125" style="64" customWidth="1"/>
    <col min="15621" max="15621" width="4.83203125" style="64" customWidth="1"/>
    <col min="15622" max="15627" width="4.58203125" style="64" customWidth="1"/>
    <col min="15628" max="15633" width="5.08203125" style="64" customWidth="1"/>
    <col min="15634" max="15634" width="6.08203125" style="64" customWidth="1"/>
    <col min="15635" max="15637" width="5.58203125" style="64" customWidth="1"/>
    <col min="15638" max="15638" width="6.5" style="64" customWidth="1"/>
    <col min="15639" max="15645" width="5.58203125" style="64" customWidth="1"/>
    <col min="15646" max="15646" width="5.83203125" style="64" customWidth="1"/>
    <col min="15647" max="15650" width="5.58203125" style="64" customWidth="1"/>
    <col min="15651" max="15651" width="9.58203125" style="64" customWidth="1"/>
    <col min="15652" max="15872" width="9" style="64"/>
    <col min="15873" max="15873" width="4.08203125" style="64" customWidth="1"/>
    <col min="15874" max="15876" width="4.58203125" style="64" customWidth="1"/>
    <col min="15877" max="15877" width="4.83203125" style="64" customWidth="1"/>
    <col min="15878" max="15883" width="4.58203125" style="64" customWidth="1"/>
    <col min="15884" max="15889" width="5.08203125" style="64" customWidth="1"/>
    <col min="15890" max="15890" width="6.08203125" style="64" customWidth="1"/>
    <col min="15891" max="15893" width="5.58203125" style="64" customWidth="1"/>
    <col min="15894" max="15894" width="6.5" style="64" customWidth="1"/>
    <col min="15895" max="15901" width="5.58203125" style="64" customWidth="1"/>
    <col min="15902" max="15902" width="5.83203125" style="64" customWidth="1"/>
    <col min="15903" max="15906" width="5.58203125" style="64" customWidth="1"/>
    <col min="15907" max="15907" width="9.58203125" style="64" customWidth="1"/>
    <col min="15908" max="16128" width="9" style="64"/>
    <col min="16129" max="16129" width="4.08203125" style="64" customWidth="1"/>
    <col min="16130" max="16132" width="4.58203125" style="64" customWidth="1"/>
    <col min="16133" max="16133" width="4.83203125" style="64" customWidth="1"/>
    <col min="16134" max="16139" width="4.58203125" style="64" customWidth="1"/>
    <col min="16140" max="16145" width="5.08203125" style="64" customWidth="1"/>
    <col min="16146" max="16146" width="6.08203125" style="64" customWidth="1"/>
    <col min="16147" max="16149" width="5.58203125" style="64" customWidth="1"/>
    <col min="16150" max="16150" width="6.5" style="64" customWidth="1"/>
    <col min="16151" max="16157" width="5.58203125" style="64" customWidth="1"/>
    <col min="16158" max="16158" width="5.83203125" style="64" customWidth="1"/>
    <col min="16159" max="16162" width="5.58203125" style="64" customWidth="1"/>
    <col min="16163" max="16163" width="9.58203125" style="64" customWidth="1"/>
    <col min="16164" max="16384" width="9" style="64"/>
  </cols>
  <sheetData>
    <row r="1" spans="1:35" ht="14">
      <c r="C1" s="556" t="s">
        <v>188</v>
      </c>
      <c r="D1" s="556"/>
      <c r="E1" s="556" t="s">
        <v>189</v>
      </c>
      <c r="F1" s="556"/>
      <c r="AC1" s="557"/>
      <c r="AD1" s="558"/>
      <c r="AE1" s="554" t="s">
        <v>190</v>
      </c>
      <c r="AF1" s="555"/>
      <c r="AG1" s="554" t="s">
        <v>191</v>
      </c>
      <c r="AH1" s="555"/>
    </row>
    <row r="2" spans="1:35" ht="14">
      <c r="C2" s="556" t="s">
        <v>192</v>
      </c>
      <c r="D2" s="556"/>
      <c r="E2" s="556">
        <v>1</v>
      </c>
      <c r="F2" s="556"/>
      <c r="H2" s="283"/>
      <c r="S2" s="68"/>
      <c r="T2" s="284"/>
      <c r="U2" s="66"/>
      <c r="V2" s="66"/>
      <c r="W2" s="66"/>
      <c r="X2" s="66"/>
      <c r="Y2" s="71"/>
      <c r="Z2" s="71"/>
      <c r="AA2" s="71"/>
      <c r="AB2" s="71"/>
      <c r="AC2" s="69"/>
      <c r="AD2" s="72"/>
      <c r="AE2" s="73"/>
      <c r="AF2" s="74"/>
      <c r="AG2" s="73"/>
      <c r="AH2" s="75"/>
    </row>
    <row r="3" spans="1:35">
      <c r="C3" s="556" t="s">
        <v>194</v>
      </c>
      <c r="D3" s="556"/>
      <c r="E3" s="556">
        <v>1</v>
      </c>
      <c r="F3" s="556"/>
      <c r="I3" s="285"/>
      <c r="J3" s="76" t="s">
        <v>255</v>
      </c>
      <c r="K3" s="76"/>
      <c r="AD3" s="77"/>
      <c r="AE3" s="78"/>
      <c r="AF3" s="77"/>
      <c r="AG3" s="78"/>
      <c r="AH3" s="77"/>
    </row>
    <row r="4" spans="1:35" ht="14">
      <c r="C4" s="556" t="s">
        <v>195</v>
      </c>
      <c r="D4" s="556"/>
      <c r="E4" s="556">
        <v>1</v>
      </c>
      <c r="F4" s="556"/>
      <c r="S4" s="71"/>
      <c r="T4" s="543" t="s">
        <v>197</v>
      </c>
      <c r="U4" s="544"/>
      <c r="V4" s="545"/>
      <c r="W4" s="546"/>
      <c r="X4" s="81"/>
      <c r="AA4" s="82"/>
      <c r="AD4" s="77"/>
      <c r="AE4" s="78"/>
      <c r="AF4" s="77"/>
      <c r="AG4" s="83"/>
      <c r="AH4" s="84"/>
    </row>
    <row r="5" spans="1:35" ht="14">
      <c r="B5" s="66"/>
      <c r="C5" s="542" t="s">
        <v>198</v>
      </c>
      <c r="D5" s="542"/>
      <c r="E5" s="542" t="s">
        <v>199</v>
      </c>
      <c r="F5" s="542"/>
      <c r="G5" s="66"/>
      <c r="S5" s="80"/>
      <c r="T5" s="561" t="s">
        <v>200</v>
      </c>
      <c r="U5" s="562"/>
      <c r="V5" s="563">
        <f ca="1">TODAY()</f>
        <v>44970</v>
      </c>
      <c r="W5" s="564"/>
      <c r="X5" s="287"/>
      <c r="Y5" s="66"/>
      <c r="Z5" s="66"/>
      <c r="AA5" s="66"/>
      <c r="AB5" s="66"/>
      <c r="AC5" s="66"/>
      <c r="AD5" s="288"/>
      <c r="AE5" s="289"/>
      <c r="AF5" s="290"/>
      <c r="AG5" s="291"/>
      <c r="AH5" s="292"/>
      <c r="AI5" s="66"/>
    </row>
    <row r="6" spans="1:35" ht="24" customHeight="1">
      <c r="B6" s="66"/>
      <c r="C6" s="66"/>
      <c r="D6" s="66"/>
      <c r="E6" s="89" t="s">
        <v>256</v>
      </c>
      <c r="F6" s="66"/>
      <c r="G6" s="66"/>
      <c r="H6" s="66"/>
      <c r="I6" s="66"/>
      <c r="J6" s="89" t="s">
        <v>202</v>
      </c>
      <c r="K6" s="66"/>
      <c r="L6" s="66"/>
      <c r="S6" s="293"/>
      <c r="T6" s="293"/>
      <c r="U6" s="293"/>
      <c r="V6" s="293"/>
      <c r="W6" s="66"/>
      <c r="X6" s="66"/>
      <c r="Y6" s="66"/>
      <c r="Z6" s="66"/>
      <c r="AA6" s="66"/>
      <c r="AB6" s="66"/>
      <c r="AC6" s="66"/>
      <c r="AD6" s="66"/>
      <c r="AE6" s="66"/>
      <c r="AF6" s="66"/>
      <c r="AG6" s="66"/>
      <c r="AH6" s="66"/>
      <c r="AI6" s="66"/>
    </row>
    <row r="7" spans="1:35" ht="19">
      <c r="A7" s="91"/>
      <c r="B7" s="92"/>
      <c r="C7" s="93" t="s">
        <v>203</v>
      </c>
      <c r="D7" s="93"/>
      <c r="E7" s="94" t="s">
        <v>204</v>
      </c>
      <c r="F7" s="93"/>
      <c r="G7" s="93"/>
      <c r="H7" s="91" t="s">
        <v>205</v>
      </c>
      <c r="I7" s="93"/>
      <c r="J7" s="92"/>
      <c r="K7" s="95"/>
      <c r="L7" s="95"/>
      <c r="M7" s="95"/>
      <c r="N7" s="93" t="s">
        <v>206</v>
      </c>
      <c r="O7" s="95"/>
      <c r="P7" s="95"/>
      <c r="Q7" s="95"/>
      <c r="R7" s="92"/>
      <c r="S7" s="96"/>
      <c r="T7" s="97" t="s">
        <v>207</v>
      </c>
      <c r="U7" s="93"/>
      <c r="V7" s="98"/>
      <c r="W7" s="99"/>
      <c r="X7" s="95" t="s">
        <v>208</v>
      </c>
      <c r="Y7" s="93"/>
      <c r="Z7" s="93"/>
      <c r="AA7" s="99"/>
      <c r="AB7" s="95" t="s">
        <v>209</v>
      </c>
      <c r="AC7" s="93"/>
      <c r="AD7" s="93"/>
      <c r="AE7" s="99"/>
      <c r="AF7" s="95" t="s">
        <v>210</v>
      </c>
      <c r="AG7" s="93"/>
      <c r="AH7" s="93"/>
      <c r="AI7" s="547" t="s">
        <v>211</v>
      </c>
    </row>
    <row r="8" spans="1:35">
      <c r="A8" s="100"/>
      <c r="B8" s="100"/>
      <c r="C8" s="100" t="s">
        <v>213</v>
      </c>
      <c r="D8" s="101" t="s">
        <v>213</v>
      </c>
      <c r="E8" s="102"/>
      <c r="F8" s="103"/>
      <c r="G8" s="104"/>
      <c r="H8" s="105"/>
      <c r="I8" s="106"/>
      <c r="J8" s="104"/>
      <c r="K8" s="66"/>
      <c r="L8" s="107"/>
      <c r="M8" s="108"/>
      <c r="N8" s="108" t="s">
        <v>214</v>
      </c>
      <c r="O8" s="109"/>
      <c r="P8" s="109"/>
      <c r="Q8" s="110"/>
      <c r="R8" s="111"/>
      <c r="S8" s="112" t="s">
        <v>215</v>
      </c>
      <c r="T8" s="113" t="s">
        <v>216</v>
      </c>
      <c r="U8" s="551" t="s">
        <v>217</v>
      </c>
      <c r="V8" s="552"/>
      <c r="W8" s="112" t="s">
        <v>215</v>
      </c>
      <c r="X8" s="113" t="s">
        <v>216</v>
      </c>
      <c r="Y8" s="551" t="s">
        <v>217</v>
      </c>
      <c r="Z8" s="553"/>
      <c r="AA8" s="112" t="s">
        <v>215</v>
      </c>
      <c r="AB8" s="113" t="s">
        <v>216</v>
      </c>
      <c r="AC8" s="551" t="s">
        <v>217</v>
      </c>
      <c r="AD8" s="553"/>
      <c r="AE8" s="112" t="s">
        <v>215</v>
      </c>
      <c r="AF8" s="113" t="s">
        <v>216</v>
      </c>
      <c r="AG8" s="551" t="s">
        <v>217</v>
      </c>
      <c r="AH8" s="553"/>
      <c r="AI8" s="548"/>
    </row>
    <row r="9" spans="1:35" ht="18">
      <c r="A9" s="114" t="s">
        <v>218</v>
      </c>
      <c r="B9" s="114" t="s">
        <v>219</v>
      </c>
      <c r="C9" s="114" t="s">
        <v>220</v>
      </c>
      <c r="D9" s="115" t="s">
        <v>221</v>
      </c>
      <c r="E9" s="116" t="s">
        <v>222</v>
      </c>
      <c r="F9" s="117" t="s">
        <v>223</v>
      </c>
      <c r="G9" s="118" t="s">
        <v>224</v>
      </c>
      <c r="H9" s="119" t="s">
        <v>222</v>
      </c>
      <c r="I9" s="120" t="s">
        <v>223</v>
      </c>
      <c r="J9" s="118" t="s">
        <v>224</v>
      </c>
      <c r="K9" s="118" t="s">
        <v>222</v>
      </c>
      <c r="L9" s="121" t="s">
        <v>225</v>
      </c>
      <c r="M9" s="122" t="s">
        <v>226</v>
      </c>
      <c r="N9" s="123" t="s">
        <v>227</v>
      </c>
      <c r="O9" s="123" t="s">
        <v>228</v>
      </c>
      <c r="P9" s="123" t="s">
        <v>229</v>
      </c>
      <c r="Q9" s="124" t="s">
        <v>230</v>
      </c>
      <c r="R9" s="118" t="s">
        <v>224</v>
      </c>
      <c r="S9" s="125" t="s">
        <v>231</v>
      </c>
      <c r="T9" s="118" t="s">
        <v>231</v>
      </c>
      <c r="U9" s="271" t="s">
        <v>231</v>
      </c>
      <c r="V9" s="127" t="s">
        <v>232</v>
      </c>
      <c r="W9" s="128" t="s">
        <v>233</v>
      </c>
      <c r="X9" s="118" t="s">
        <v>233</v>
      </c>
      <c r="Y9" s="271" t="s">
        <v>233</v>
      </c>
      <c r="Z9" s="129" t="s">
        <v>232</v>
      </c>
      <c r="AA9" s="128" t="s">
        <v>233</v>
      </c>
      <c r="AB9" s="118" t="s">
        <v>233</v>
      </c>
      <c r="AC9" s="271" t="s">
        <v>233</v>
      </c>
      <c r="AD9" s="129" t="s">
        <v>232</v>
      </c>
      <c r="AE9" s="128" t="s">
        <v>234</v>
      </c>
      <c r="AF9" s="118" t="s">
        <v>234</v>
      </c>
      <c r="AG9" s="271" t="s">
        <v>234</v>
      </c>
      <c r="AH9" s="129" t="s">
        <v>232</v>
      </c>
      <c r="AI9" s="130" t="s">
        <v>232</v>
      </c>
    </row>
    <row r="10" spans="1:35" ht="14.25" customHeight="1" thickBot="1">
      <c r="A10" s="132" t="s">
        <v>236</v>
      </c>
      <c r="B10" s="133"/>
      <c r="C10" s="134"/>
      <c r="D10" s="134"/>
      <c r="E10" s="135"/>
      <c r="F10" s="136"/>
      <c r="G10" s="137">
        <f>'[5]22.12   '!G41</f>
        <v>9.5</v>
      </c>
      <c r="H10" s="138"/>
      <c r="I10" s="136"/>
      <c r="J10" s="137">
        <v>10.5</v>
      </c>
      <c r="K10" s="139"/>
      <c r="L10" s="140"/>
      <c r="M10" s="141"/>
      <c r="N10" s="141"/>
      <c r="O10" s="141"/>
      <c r="P10" s="141"/>
      <c r="Q10" s="141"/>
      <c r="R10" s="142">
        <v>94.4</v>
      </c>
      <c r="S10" s="143"/>
      <c r="T10" s="144"/>
      <c r="U10" s="137">
        <v>0</v>
      </c>
      <c r="V10" s="145">
        <f t="shared" ref="V10:V42" si="0">U10*0.215</f>
        <v>0</v>
      </c>
      <c r="W10" s="143"/>
      <c r="X10" s="144"/>
      <c r="Y10" s="137">
        <v>0</v>
      </c>
      <c r="Z10" s="146">
        <f t="shared" ref="Z10:Z41" si="1">Y10*1</f>
        <v>0</v>
      </c>
      <c r="AA10" s="143"/>
      <c r="AB10" s="144"/>
      <c r="AC10" s="137">
        <v>0</v>
      </c>
      <c r="AD10" s="146">
        <f t="shared" ref="AD10:AD41" si="2">AC10*1</f>
        <v>0</v>
      </c>
      <c r="AE10" s="143"/>
      <c r="AF10" s="144"/>
      <c r="AG10" s="137">
        <v>0</v>
      </c>
      <c r="AH10" s="147">
        <v>0.108</v>
      </c>
      <c r="AI10" s="148">
        <f>G10+J10+R10+V10+Z10+AH10</f>
        <v>114.50800000000001</v>
      </c>
    </row>
    <row r="11" spans="1:35" s="355" customFormat="1" ht="14.25" customHeight="1" thickTop="1">
      <c r="A11" s="331">
        <v>1</v>
      </c>
      <c r="B11" s="332" t="s">
        <v>241</v>
      </c>
      <c r="C11" s="333"/>
      <c r="D11" s="334"/>
      <c r="E11" s="335"/>
      <c r="F11" s="336"/>
      <c r="G11" s="337">
        <f>G10+E11-F11</f>
        <v>9.5</v>
      </c>
      <c r="H11" s="338"/>
      <c r="I11" s="339"/>
      <c r="J11" s="340">
        <f>J10+H11-I11</f>
        <v>10.5</v>
      </c>
      <c r="K11" s="341">
        <f>F11+I11</f>
        <v>0</v>
      </c>
      <c r="L11" s="342"/>
      <c r="M11" s="343"/>
      <c r="N11" s="343"/>
      <c r="O11" s="342"/>
      <c r="P11" s="344"/>
      <c r="Q11" s="345"/>
      <c r="R11" s="346">
        <f t="shared" ref="R11:R40" si="3">R10+K11-L11-M11-N11-O11-P11-Q11</f>
        <v>94.4</v>
      </c>
      <c r="S11" s="347">
        <f t="shared" ref="S11:S41" si="4">M11/0.2+N11/0.2</f>
        <v>0</v>
      </c>
      <c r="T11" s="348"/>
      <c r="U11" s="349">
        <f t="shared" ref="U11:U41" si="5">U10+S11-T11</f>
        <v>0</v>
      </c>
      <c r="V11" s="350">
        <f t="shared" si="0"/>
        <v>0</v>
      </c>
      <c r="W11" s="347">
        <f t="shared" ref="W11:W37" si="6">O11/1</f>
        <v>0</v>
      </c>
      <c r="X11" s="348"/>
      <c r="Y11" s="351">
        <f t="shared" ref="Y11:Y41" si="7">Y10+W11-X11</f>
        <v>0</v>
      </c>
      <c r="Z11" s="352">
        <f t="shared" si="1"/>
        <v>0</v>
      </c>
      <c r="AA11" s="347">
        <f>P11/1</f>
        <v>0</v>
      </c>
      <c r="AB11" s="348"/>
      <c r="AC11" s="349">
        <f t="shared" ref="AC11:AC41" si="8">AC10+AA11-AB11</f>
        <v>0</v>
      </c>
      <c r="AD11" s="352">
        <f t="shared" si="2"/>
        <v>0</v>
      </c>
      <c r="AE11" s="347">
        <f t="shared" ref="AE11:AE40" si="9">Q11/0.018</f>
        <v>0</v>
      </c>
      <c r="AF11" s="348"/>
      <c r="AG11" s="349">
        <f t="shared" ref="AG11:AG41" si="10">AG10+AE11-AF11</f>
        <v>0</v>
      </c>
      <c r="AH11" s="461">
        <f t="shared" ref="AH11:AH41" si="11">AG11*0.018</f>
        <v>0</v>
      </c>
      <c r="AI11" s="354">
        <f t="shared" ref="AI11:AI41" si="12">(G11+J11+R11)*1.05+V11+Z11+AD11+AH11</f>
        <v>120.12</v>
      </c>
    </row>
    <row r="12" spans="1:35" s="355" customFormat="1" ht="14.25" customHeight="1">
      <c r="A12" s="356">
        <v>2</v>
      </c>
      <c r="B12" s="357" t="s">
        <v>242</v>
      </c>
      <c r="C12" s="333"/>
      <c r="D12" s="334"/>
      <c r="E12" s="358"/>
      <c r="F12" s="359"/>
      <c r="G12" s="360">
        <f t="shared" ref="G12:G41" si="13">G11+E12-F12</f>
        <v>9.5</v>
      </c>
      <c r="H12" s="361"/>
      <c r="I12" s="359"/>
      <c r="J12" s="340">
        <f>J11+H12-I12</f>
        <v>10.5</v>
      </c>
      <c r="K12" s="362">
        <f>F12+I12</f>
        <v>0</v>
      </c>
      <c r="L12" s="342"/>
      <c r="M12" s="363"/>
      <c r="N12" s="364"/>
      <c r="O12" s="365"/>
      <c r="P12" s="364"/>
      <c r="Q12" s="364"/>
      <c r="R12" s="346">
        <f t="shared" si="3"/>
        <v>94.4</v>
      </c>
      <c r="S12" s="366">
        <f t="shared" si="4"/>
        <v>0</v>
      </c>
      <c r="T12" s="367"/>
      <c r="U12" s="368">
        <f t="shared" si="5"/>
        <v>0</v>
      </c>
      <c r="V12" s="369">
        <f t="shared" si="0"/>
        <v>0</v>
      </c>
      <c r="W12" s="366">
        <f t="shared" si="6"/>
        <v>0</v>
      </c>
      <c r="X12" s="367"/>
      <c r="Y12" s="370">
        <f t="shared" si="7"/>
        <v>0</v>
      </c>
      <c r="Z12" s="342">
        <f t="shared" si="1"/>
        <v>0</v>
      </c>
      <c r="AA12" s="366">
        <f>P12/1</f>
        <v>0</v>
      </c>
      <c r="AB12" s="367"/>
      <c r="AC12" s="368">
        <f t="shared" si="8"/>
        <v>0</v>
      </c>
      <c r="AD12" s="342">
        <f t="shared" si="2"/>
        <v>0</v>
      </c>
      <c r="AE12" s="366">
        <f t="shared" si="9"/>
        <v>0</v>
      </c>
      <c r="AF12" s="367"/>
      <c r="AG12" s="368">
        <f t="shared" si="10"/>
        <v>0</v>
      </c>
      <c r="AH12" s="462">
        <f t="shared" si="11"/>
        <v>0</v>
      </c>
      <c r="AI12" s="354">
        <f t="shared" si="12"/>
        <v>120.12</v>
      </c>
    </row>
    <row r="13" spans="1:35" s="355" customFormat="1" ht="14.25" customHeight="1">
      <c r="A13" s="356">
        <v>3</v>
      </c>
      <c r="B13" s="372" t="s">
        <v>243</v>
      </c>
      <c r="C13" s="333"/>
      <c r="D13" s="334"/>
      <c r="E13" s="358"/>
      <c r="F13" s="359"/>
      <c r="G13" s="373">
        <f t="shared" si="13"/>
        <v>9.5</v>
      </c>
      <c r="H13" s="361"/>
      <c r="I13" s="359"/>
      <c r="J13" s="340">
        <f t="shared" ref="J13:J41" si="14">J12+H13-I13</f>
        <v>10.5</v>
      </c>
      <c r="K13" s="362">
        <f t="shared" ref="K13:K41" si="15">F13+I13</f>
        <v>0</v>
      </c>
      <c r="L13" s="342"/>
      <c r="M13" s="363"/>
      <c r="N13" s="363"/>
      <c r="O13" s="342"/>
      <c r="P13" s="344"/>
      <c r="Q13" s="344"/>
      <c r="R13" s="346">
        <f t="shared" si="3"/>
        <v>94.4</v>
      </c>
      <c r="S13" s="366">
        <f t="shared" si="4"/>
        <v>0</v>
      </c>
      <c r="T13" s="367"/>
      <c r="U13" s="368">
        <f t="shared" si="5"/>
        <v>0</v>
      </c>
      <c r="V13" s="369">
        <f t="shared" si="0"/>
        <v>0</v>
      </c>
      <c r="W13" s="366">
        <f t="shared" si="6"/>
        <v>0</v>
      </c>
      <c r="X13" s="367"/>
      <c r="Y13" s="370">
        <f t="shared" si="7"/>
        <v>0</v>
      </c>
      <c r="Z13" s="342">
        <f t="shared" si="1"/>
        <v>0</v>
      </c>
      <c r="AA13" s="366">
        <f>P13/1</f>
        <v>0</v>
      </c>
      <c r="AB13" s="367"/>
      <c r="AC13" s="368">
        <f t="shared" si="8"/>
        <v>0</v>
      </c>
      <c r="AD13" s="342">
        <f t="shared" si="2"/>
        <v>0</v>
      </c>
      <c r="AE13" s="366">
        <f t="shared" si="9"/>
        <v>0</v>
      </c>
      <c r="AF13" s="367"/>
      <c r="AG13" s="368">
        <f t="shared" si="10"/>
        <v>0</v>
      </c>
      <c r="AH13" s="462">
        <f t="shared" si="11"/>
        <v>0</v>
      </c>
      <c r="AI13" s="354">
        <f t="shared" si="12"/>
        <v>120.12</v>
      </c>
    </row>
    <row r="14" spans="1:35" s="355" customFormat="1" ht="14.25" customHeight="1">
      <c r="A14" s="374">
        <v>4</v>
      </c>
      <c r="B14" s="375" t="s">
        <v>244</v>
      </c>
      <c r="C14" s="376" t="s">
        <v>254</v>
      </c>
      <c r="D14" s="334"/>
      <c r="E14" s="358"/>
      <c r="F14" s="359"/>
      <c r="G14" s="373">
        <f t="shared" si="13"/>
        <v>9.5</v>
      </c>
      <c r="H14" s="361"/>
      <c r="I14" s="359"/>
      <c r="J14" s="340">
        <f t="shared" si="14"/>
        <v>10.5</v>
      </c>
      <c r="K14" s="362">
        <f t="shared" si="15"/>
        <v>0</v>
      </c>
      <c r="L14" s="365"/>
      <c r="M14" s="363"/>
      <c r="N14" s="363"/>
      <c r="O14" s="342"/>
      <c r="P14" s="344"/>
      <c r="Q14" s="344"/>
      <c r="R14" s="346">
        <f t="shared" si="3"/>
        <v>94.4</v>
      </c>
      <c r="S14" s="366">
        <f t="shared" si="4"/>
        <v>0</v>
      </c>
      <c r="T14" s="377"/>
      <c r="U14" s="368">
        <f t="shared" si="5"/>
        <v>0</v>
      </c>
      <c r="V14" s="369">
        <f t="shared" si="0"/>
        <v>0</v>
      </c>
      <c r="W14" s="366">
        <f t="shared" si="6"/>
        <v>0</v>
      </c>
      <c r="X14" s="377"/>
      <c r="Y14" s="370">
        <f t="shared" si="7"/>
        <v>0</v>
      </c>
      <c r="Z14" s="342">
        <f t="shared" si="1"/>
        <v>0</v>
      </c>
      <c r="AA14" s="366">
        <f>P14/1</f>
        <v>0</v>
      </c>
      <c r="AB14" s="377"/>
      <c r="AC14" s="368">
        <f t="shared" si="8"/>
        <v>0</v>
      </c>
      <c r="AD14" s="342">
        <f t="shared" si="2"/>
        <v>0</v>
      </c>
      <c r="AE14" s="366">
        <f t="shared" si="9"/>
        <v>0</v>
      </c>
      <c r="AF14" s="377"/>
      <c r="AG14" s="368">
        <f t="shared" si="10"/>
        <v>0</v>
      </c>
      <c r="AH14" s="462">
        <f t="shared" si="11"/>
        <v>0</v>
      </c>
      <c r="AI14" s="354">
        <f t="shared" si="12"/>
        <v>120.12</v>
      </c>
    </row>
    <row r="15" spans="1:35" s="355" customFormat="1" ht="14.25" customHeight="1">
      <c r="A15" s="374">
        <v>5</v>
      </c>
      <c r="B15" s="372" t="s">
        <v>237</v>
      </c>
      <c r="C15" s="376" t="s">
        <v>254</v>
      </c>
      <c r="D15" s="334"/>
      <c r="E15" s="358"/>
      <c r="F15" s="359"/>
      <c r="G15" s="373">
        <f t="shared" si="13"/>
        <v>9.5</v>
      </c>
      <c r="H15" s="378">
        <v>0</v>
      </c>
      <c r="I15" s="359"/>
      <c r="J15" s="340">
        <f>J14+H15-I15</f>
        <v>10.5</v>
      </c>
      <c r="K15" s="362">
        <f>F15+I15</f>
        <v>0</v>
      </c>
      <c r="L15" s="342">
        <v>7.8</v>
      </c>
      <c r="M15" s="363"/>
      <c r="N15" s="363"/>
      <c r="O15" s="342"/>
      <c r="P15" s="364"/>
      <c r="Q15" s="344"/>
      <c r="R15" s="346">
        <f t="shared" si="3"/>
        <v>86.600000000000009</v>
      </c>
      <c r="S15" s="366">
        <f t="shared" si="4"/>
        <v>0</v>
      </c>
      <c r="T15" s="377"/>
      <c r="U15" s="368">
        <f t="shared" si="5"/>
        <v>0</v>
      </c>
      <c r="V15" s="369">
        <f t="shared" si="0"/>
        <v>0</v>
      </c>
      <c r="W15" s="366">
        <f t="shared" si="6"/>
        <v>0</v>
      </c>
      <c r="X15" s="377"/>
      <c r="Y15" s="370">
        <f t="shared" si="7"/>
        <v>0</v>
      </c>
      <c r="Z15" s="342">
        <f t="shared" si="1"/>
        <v>0</v>
      </c>
      <c r="AA15" s="366">
        <f>P15/1</f>
        <v>0</v>
      </c>
      <c r="AB15" s="377"/>
      <c r="AC15" s="368">
        <f t="shared" si="8"/>
        <v>0</v>
      </c>
      <c r="AD15" s="342">
        <f t="shared" si="2"/>
        <v>0</v>
      </c>
      <c r="AE15" s="366">
        <f t="shared" si="9"/>
        <v>0</v>
      </c>
      <c r="AF15" s="377"/>
      <c r="AG15" s="368">
        <f t="shared" si="10"/>
        <v>0</v>
      </c>
      <c r="AH15" s="462">
        <f t="shared" si="11"/>
        <v>0</v>
      </c>
      <c r="AI15" s="354">
        <f t="shared" si="12"/>
        <v>111.93</v>
      </c>
    </row>
    <row r="16" spans="1:35" s="355" customFormat="1" ht="14.25" customHeight="1">
      <c r="A16" s="356">
        <v>6</v>
      </c>
      <c r="B16" s="372" t="s">
        <v>238</v>
      </c>
      <c r="C16" s="559" t="s">
        <v>257</v>
      </c>
      <c r="D16" s="560"/>
      <c r="E16" s="358"/>
      <c r="F16" s="379"/>
      <c r="G16" s="373">
        <f t="shared" si="13"/>
        <v>9.5</v>
      </c>
      <c r="H16" s="361"/>
      <c r="I16" s="359"/>
      <c r="J16" s="340">
        <f t="shared" si="14"/>
        <v>10.5</v>
      </c>
      <c r="K16" s="362">
        <f t="shared" si="15"/>
        <v>0</v>
      </c>
      <c r="L16" s="342"/>
      <c r="M16" s="363"/>
      <c r="N16" s="363"/>
      <c r="O16" s="342"/>
      <c r="P16" s="344"/>
      <c r="Q16" s="344"/>
      <c r="R16" s="346">
        <f t="shared" si="3"/>
        <v>86.600000000000009</v>
      </c>
      <c r="S16" s="366">
        <f t="shared" si="4"/>
        <v>0</v>
      </c>
      <c r="T16" s="377"/>
      <c r="U16" s="368">
        <f t="shared" si="5"/>
        <v>0</v>
      </c>
      <c r="V16" s="369">
        <f t="shared" si="0"/>
        <v>0</v>
      </c>
      <c r="W16" s="366">
        <f t="shared" si="6"/>
        <v>0</v>
      </c>
      <c r="X16" s="377"/>
      <c r="Y16" s="370">
        <f t="shared" si="7"/>
        <v>0</v>
      </c>
      <c r="Z16" s="342">
        <f t="shared" si="1"/>
        <v>0</v>
      </c>
      <c r="AA16" s="366">
        <v>0</v>
      </c>
      <c r="AB16" s="377"/>
      <c r="AC16" s="368">
        <f t="shared" si="8"/>
        <v>0</v>
      </c>
      <c r="AD16" s="342">
        <f t="shared" si="2"/>
        <v>0</v>
      </c>
      <c r="AE16" s="366">
        <f t="shared" si="9"/>
        <v>0</v>
      </c>
      <c r="AF16" s="377"/>
      <c r="AG16" s="368">
        <f t="shared" si="10"/>
        <v>0</v>
      </c>
      <c r="AH16" s="462">
        <f t="shared" si="11"/>
        <v>0</v>
      </c>
      <c r="AI16" s="354">
        <f t="shared" si="12"/>
        <v>111.93</v>
      </c>
    </row>
    <row r="17" spans="1:35" s="355" customFormat="1" ht="14.25" customHeight="1">
      <c r="A17" s="356">
        <v>7</v>
      </c>
      <c r="B17" s="332" t="s">
        <v>240</v>
      </c>
      <c r="C17" s="559" t="s">
        <v>257</v>
      </c>
      <c r="D17" s="560"/>
      <c r="E17" s="358"/>
      <c r="F17" s="359"/>
      <c r="G17" s="373">
        <f t="shared" si="13"/>
        <v>9.5</v>
      </c>
      <c r="H17" s="361"/>
      <c r="I17" s="359"/>
      <c r="J17" s="340">
        <f t="shared" si="14"/>
        <v>10.5</v>
      </c>
      <c r="K17" s="362">
        <f t="shared" si="15"/>
        <v>0</v>
      </c>
      <c r="L17" s="365"/>
      <c r="M17" s="363"/>
      <c r="N17" s="364"/>
      <c r="O17" s="342"/>
      <c r="P17" s="364">
        <v>1</v>
      </c>
      <c r="Q17" s="344"/>
      <c r="R17" s="346">
        <f t="shared" si="3"/>
        <v>85.600000000000009</v>
      </c>
      <c r="S17" s="366">
        <f t="shared" si="4"/>
        <v>0</v>
      </c>
      <c r="T17" s="377"/>
      <c r="U17" s="368">
        <f t="shared" si="5"/>
        <v>0</v>
      </c>
      <c r="V17" s="369">
        <f t="shared" si="0"/>
        <v>0</v>
      </c>
      <c r="W17" s="366">
        <f t="shared" si="6"/>
        <v>0</v>
      </c>
      <c r="X17" s="377"/>
      <c r="Y17" s="370">
        <f t="shared" si="7"/>
        <v>0</v>
      </c>
      <c r="Z17" s="342">
        <f t="shared" si="1"/>
        <v>0</v>
      </c>
      <c r="AA17" s="366">
        <f t="shared" ref="AA17:AA38" si="16">P17/1</f>
        <v>1</v>
      </c>
      <c r="AB17" s="377"/>
      <c r="AC17" s="368">
        <f t="shared" si="8"/>
        <v>1</v>
      </c>
      <c r="AD17" s="342">
        <f t="shared" si="2"/>
        <v>1</v>
      </c>
      <c r="AE17" s="366">
        <f t="shared" si="9"/>
        <v>0</v>
      </c>
      <c r="AF17" s="377"/>
      <c r="AG17" s="368">
        <f t="shared" si="10"/>
        <v>0</v>
      </c>
      <c r="AH17" s="462">
        <f t="shared" si="11"/>
        <v>0</v>
      </c>
      <c r="AI17" s="354">
        <f t="shared" si="12"/>
        <v>111.88000000000001</v>
      </c>
    </row>
    <row r="18" spans="1:35" s="355" customFormat="1" ht="14.25" customHeight="1">
      <c r="A18" s="356">
        <v>8</v>
      </c>
      <c r="B18" s="332" t="s">
        <v>241</v>
      </c>
      <c r="C18" s="559" t="s">
        <v>257</v>
      </c>
      <c r="D18" s="560"/>
      <c r="E18" s="358"/>
      <c r="F18" s="379"/>
      <c r="G18" s="373">
        <f t="shared" si="13"/>
        <v>9.5</v>
      </c>
      <c r="H18" s="361"/>
      <c r="I18" s="359"/>
      <c r="J18" s="340">
        <f t="shared" si="14"/>
        <v>10.5</v>
      </c>
      <c r="K18" s="362">
        <f t="shared" si="15"/>
        <v>0</v>
      </c>
      <c r="L18" s="342"/>
      <c r="M18" s="363"/>
      <c r="N18" s="363"/>
      <c r="O18" s="342"/>
      <c r="P18" s="364"/>
      <c r="Q18" s="344"/>
      <c r="R18" s="346">
        <f t="shared" si="3"/>
        <v>85.600000000000009</v>
      </c>
      <c r="S18" s="366">
        <f t="shared" si="4"/>
        <v>0</v>
      </c>
      <c r="T18" s="377"/>
      <c r="U18" s="368">
        <f t="shared" si="5"/>
        <v>0</v>
      </c>
      <c r="V18" s="369">
        <f t="shared" si="0"/>
        <v>0</v>
      </c>
      <c r="W18" s="366">
        <f t="shared" si="6"/>
        <v>0</v>
      </c>
      <c r="X18" s="377"/>
      <c r="Y18" s="370">
        <f t="shared" si="7"/>
        <v>0</v>
      </c>
      <c r="Z18" s="342">
        <f t="shared" si="1"/>
        <v>0</v>
      </c>
      <c r="AA18" s="366">
        <f t="shared" si="16"/>
        <v>0</v>
      </c>
      <c r="AB18" s="377"/>
      <c r="AC18" s="368">
        <f t="shared" si="8"/>
        <v>1</v>
      </c>
      <c r="AD18" s="342">
        <f t="shared" si="2"/>
        <v>1</v>
      </c>
      <c r="AE18" s="366">
        <f t="shared" si="9"/>
        <v>0</v>
      </c>
      <c r="AF18" s="377"/>
      <c r="AG18" s="368">
        <f t="shared" si="10"/>
        <v>0</v>
      </c>
      <c r="AH18" s="462">
        <f t="shared" si="11"/>
        <v>0</v>
      </c>
      <c r="AI18" s="354">
        <f t="shared" si="12"/>
        <v>111.88000000000001</v>
      </c>
    </row>
    <row r="19" spans="1:35" s="355" customFormat="1" ht="14.25" customHeight="1">
      <c r="A19" s="356">
        <v>9</v>
      </c>
      <c r="B19" s="380" t="s">
        <v>242</v>
      </c>
      <c r="C19" s="559" t="s">
        <v>257</v>
      </c>
      <c r="D19" s="560"/>
      <c r="E19" s="358"/>
      <c r="F19" s="359"/>
      <c r="G19" s="373">
        <f t="shared" si="13"/>
        <v>9.5</v>
      </c>
      <c r="H19" s="361"/>
      <c r="I19" s="359"/>
      <c r="J19" s="340">
        <f t="shared" si="14"/>
        <v>10.5</v>
      </c>
      <c r="K19" s="362">
        <f t="shared" si="15"/>
        <v>0</v>
      </c>
      <c r="L19" s="342"/>
      <c r="M19" s="363"/>
      <c r="N19" s="363"/>
      <c r="O19" s="365"/>
      <c r="P19" s="344"/>
      <c r="Q19" s="381"/>
      <c r="R19" s="346">
        <f>R18+K19-L19-M19-N19-O19-P19-Q19</f>
        <v>85.600000000000009</v>
      </c>
      <c r="S19" s="366">
        <f t="shared" si="4"/>
        <v>0</v>
      </c>
      <c r="T19" s="377"/>
      <c r="U19" s="368">
        <f t="shared" si="5"/>
        <v>0</v>
      </c>
      <c r="V19" s="369">
        <f t="shared" si="0"/>
        <v>0</v>
      </c>
      <c r="W19" s="366">
        <f>O19/1</f>
        <v>0</v>
      </c>
      <c r="X19" s="377"/>
      <c r="Y19" s="370">
        <f t="shared" si="7"/>
        <v>0</v>
      </c>
      <c r="Z19" s="342">
        <f t="shared" si="1"/>
        <v>0</v>
      </c>
      <c r="AA19" s="366">
        <f>P19/1</f>
        <v>0</v>
      </c>
      <c r="AB19" s="377"/>
      <c r="AC19" s="368">
        <f t="shared" si="8"/>
        <v>1</v>
      </c>
      <c r="AD19" s="342">
        <f t="shared" si="2"/>
        <v>1</v>
      </c>
      <c r="AE19" s="366">
        <f>Q19/0.018</f>
        <v>0</v>
      </c>
      <c r="AF19" s="377"/>
      <c r="AG19" s="368">
        <f t="shared" si="10"/>
        <v>0</v>
      </c>
      <c r="AH19" s="462">
        <f t="shared" si="11"/>
        <v>0</v>
      </c>
      <c r="AI19" s="354">
        <f t="shared" si="12"/>
        <v>111.88000000000001</v>
      </c>
    </row>
    <row r="20" spans="1:35" s="355" customFormat="1" ht="14.25" customHeight="1">
      <c r="A20" s="356">
        <v>10</v>
      </c>
      <c r="B20" s="372" t="s">
        <v>243</v>
      </c>
      <c r="C20" s="538"/>
      <c r="D20" s="539"/>
      <c r="E20" s="358"/>
      <c r="F20" s="359"/>
      <c r="G20" s="373">
        <f t="shared" si="13"/>
        <v>9.5</v>
      </c>
      <c r="H20" s="361"/>
      <c r="I20" s="359"/>
      <c r="J20" s="340">
        <f t="shared" si="14"/>
        <v>10.5</v>
      </c>
      <c r="K20" s="362">
        <f t="shared" si="15"/>
        <v>0</v>
      </c>
      <c r="L20" s="342"/>
      <c r="M20" s="363"/>
      <c r="N20" s="363"/>
      <c r="O20" s="342"/>
      <c r="P20" s="364"/>
      <c r="Q20" s="344"/>
      <c r="R20" s="346">
        <f t="shared" si="3"/>
        <v>85.600000000000009</v>
      </c>
      <c r="S20" s="366">
        <f t="shared" si="4"/>
        <v>0</v>
      </c>
      <c r="T20" s="377"/>
      <c r="U20" s="368">
        <f t="shared" si="5"/>
        <v>0</v>
      </c>
      <c r="V20" s="369">
        <f t="shared" si="0"/>
        <v>0</v>
      </c>
      <c r="W20" s="366">
        <f t="shared" si="6"/>
        <v>0</v>
      </c>
      <c r="X20" s="377"/>
      <c r="Y20" s="370">
        <f t="shared" si="7"/>
        <v>0</v>
      </c>
      <c r="Z20" s="342">
        <f t="shared" si="1"/>
        <v>0</v>
      </c>
      <c r="AA20" s="366">
        <f t="shared" si="16"/>
        <v>0</v>
      </c>
      <c r="AB20" s="377"/>
      <c r="AC20" s="368">
        <f t="shared" si="8"/>
        <v>1</v>
      </c>
      <c r="AD20" s="342">
        <f t="shared" si="2"/>
        <v>1</v>
      </c>
      <c r="AE20" s="366">
        <f t="shared" si="9"/>
        <v>0</v>
      </c>
      <c r="AF20" s="377"/>
      <c r="AG20" s="368">
        <f t="shared" si="10"/>
        <v>0</v>
      </c>
      <c r="AH20" s="462">
        <f t="shared" si="11"/>
        <v>0</v>
      </c>
      <c r="AI20" s="354">
        <f t="shared" si="12"/>
        <v>111.88000000000001</v>
      </c>
    </row>
    <row r="21" spans="1:35" s="355" customFormat="1" ht="14.25" customHeight="1">
      <c r="A21" s="356">
        <v>11</v>
      </c>
      <c r="B21" s="375" t="s">
        <v>244</v>
      </c>
      <c r="C21" s="333"/>
      <c r="D21" s="334"/>
      <c r="E21" s="358"/>
      <c r="F21" s="382"/>
      <c r="G21" s="383">
        <f t="shared" si="13"/>
        <v>9.5</v>
      </c>
      <c r="H21" s="361"/>
      <c r="I21" s="359">
        <v>10</v>
      </c>
      <c r="J21" s="384">
        <f t="shared" si="14"/>
        <v>0.5</v>
      </c>
      <c r="K21" s="362">
        <f t="shared" si="15"/>
        <v>10</v>
      </c>
      <c r="L21" s="365">
        <v>7.8</v>
      </c>
      <c r="M21" s="363"/>
      <c r="N21" s="363"/>
      <c r="O21" s="342"/>
      <c r="P21" s="364"/>
      <c r="Q21" s="364"/>
      <c r="R21" s="346">
        <f t="shared" si="3"/>
        <v>87.800000000000011</v>
      </c>
      <c r="S21" s="366">
        <f t="shared" si="4"/>
        <v>0</v>
      </c>
      <c r="T21" s="377"/>
      <c r="U21" s="368">
        <f t="shared" si="5"/>
        <v>0</v>
      </c>
      <c r="V21" s="369">
        <f t="shared" si="0"/>
        <v>0</v>
      </c>
      <c r="W21" s="366">
        <f t="shared" si="6"/>
        <v>0</v>
      </c>
      <c r="X21" s="377"/>
      <c r="Y21" s="370">
        <f t="shared" si="7"/>
        <v>0</v>
      </c>
      <c r="Z21" s="342">
        <f t="shared" si="1"/>
        <v>0</v>
      </c>
      <c r="AA21" s="366">
        <f t="shared" si="16"/>
        <v>0</v>
      </c>
      <c r="AB21" s="377"/>
      <c r="AC21" s="368">
        <f t="shared" si="8"/>
        <v>1</v>
      </c>
      <c r="AD21" s="342">
        <f t="shared" si="2"/>
        <v>1</v>
      </c>
      <c r="AE21" s="366">
        <f t="shared" si="9"/>
        <v>0</v>
      </c>
      <c r="AF21" s="377"/>
      <c r="AG21" s="368">
        <f t="shared" si="10"/>
        <v>0</v>
      </c>
      <c r="AH21" s="462">
        <f t="shared" si="11"/>
        <v>0</v>
      </c>
      <c r="AI21" s="354">
        <f t="shared" si="12"/>
        <v>103.69000000000001</v>
      </c>
    </row>
    <row r="22" spans="1:35" s="355" customFormat="1" ht="14.25" customHeight="1">
      <c r="A22" s="356">
        <v>12</v>
      </c>
      <c r="B22" s="372" t="s">
        <v>237</v>
      </c>
      <c r="C22" s="333"/>
      <c r="D22" s="334"/>
      <c r="E22" s="358"/>
      <c r="F22" s="382"/>
      <c r="G22" s="383">
        <f t="shared" si="13"/>
        <v>9.5</v>
      </c>
      <c r="H22" s="361"/>
      <c r="I22" s="359"/>
      <c r="J22" s="384">
        <f t="shared" si="14"/>
        <v>0.5</v>
      </c>
      <c r="K22" s="362">
        <f t="shared" si="15"/>
        <v>0</v>
      </c>
      <c r="L22" s="342"/>
      <c r="M22" s="363"/>
      <c r="N22" s="363"/>
      <c r="O22" s="342"/>
      <c r="P22" s="364"/>
      <c r="Q22" s="344"/>
      <c r="R22" s="346">
        <f t="shared" si="3"/>
        <v>87.800000000000011</v>
      </c>
      <c r="S22" s="366">
        <f t="shared" si="4"/>
        <v>0</v>
      </c>
      <c r="T22" s="377"/>
      <c r="U22" s="368">
        <f t="shared" si="5"/>
        <v>0</v>
      </c>
      <c r="V22" s="369">
        <f t="shared" si="0"/>
        <v>0</v>
      </c>
      <c r="W22" s="366">
        <f t="shared" si="6"/>
        <v>0</v>
      </c>
      <c r="X22" s="377"/>
      <c r="Y22" s="370">
        <f t="shared" si="7"/>
        <v>0</v>
      </c>
      <c r="Z22" s="342">
        <f t="shared" si="1"/>
        <v>0</v>
      </c>
      <c r="AA22" s="366">
        <f t="shared" si="16"/>
        <v>0</v>
      </c>
      <c r="AB22" s="377"/>
      <c r="AC22" s="368">
        <f t="shared" si="8"/>
        <v>1</v>
      </c>
      <c r="AD22" s="342">
        <f t="shared" si="2"/>
        <v>1</v>
      </c>
      <c r="AE22" s="366">
        <f t="shared" si="9"/>
        <v>0</v>
      </c>
      <c r="AF22" s="377"/>
      <c r="AG22" s="368">
        <f t="shared" si="10"/>
        <v>0</v>
      </c>
      <c r="AH22" s="462">
        <f t="shared" si="11"/>
        <v>0</v>
      </c>
      <c r="AI22" s="354">
        <f t="shared" si="12"/>
        <v>103.69000000000001</v>
      </c>
    </row>
    <row r="23" spans="1:35" s="355" customFormat="1" ht="14.25" customHeight="1">
      <c r="A23" s="356">
        <v>13</v>
      </c>
      <c r="B23" s="375" t="s">
        <v>238</v>
      </c>
      <c r="C23" s="376" t="s">
        <v>258</v>
      </c>
      <c r="D23" s="385"/>
      <c r="E23" s="358"/>
      <c r="F23" s="382"/>
      <c r="G23" s="373">
        <f t="shared" si="13"/>
        <v>9.5</v>
      </c>
      <c r="H23" s="361"/>
      <c r="I23" s="359"/>
      <c r="J23" s="360">
        <f t="shared" si="14"/>
        <v>0.5</v>
      </c>
      <c r="K23" s="386">
        <f t="shared" si="15"/>
        <v>0</v>
      </c>
      <c r="L23" s="342"/>
      <c r="M23" s="363"/>
      <c r="N23" s="363"/>
      <c r="O23" s="342"/>
      <c r="P23" s="364"/>
      <c r="Q23" s="344"/>
      <c r="R23" s="346">
        <f t="shared" si="3"/>
        <v>87.800000000000011</v>
      </c>
      <c r="S23" s="366">
        <f t="shared" si="4"/>
        <v>0</v>
      </c>
      <c r="T23" s="377"/>
      <c r="U23" s="368">
        <f t="shared" si="5"/>
        <v>0</v>
      </c>
      <c r="V23" s="369">
        <f t="shared" si="0"/>
        <v>0</v>
      </c>
      <c r="W23" s="366">
        <f t="shared" si="6"/>
        <v>0</v>
      </c>
      <c r="X23" s="377"/>
      <c r="Y23" s="370">
        <f t="shared" si="7"/>
        <v>0</v>
      </c>
      <c r="Z23" s="342">
        <f t="shared" si="1"/>
        <v>0</v>
      </c>
      <c r="AA23" s="366">
        <f t="shared" si="16"/>
        <v>0</v>
      </c>
      <c r="AB23" s="377"/>
      <c r="AC23" s="368">
        <f t="shared" si="8"/>
        <v>1</v>
      </c>
      <c r="AD23" s="342">
        <f t="shared" si="2"/>
        <v>1</v>
      </c>
      <c r="AE23" s="366">
        <f t="shared" si="9"/>
        <v>0</v>
      </c>
      <c r="AF23" s="377"/>
      <c r="AG23" s="368">
        <f t="shared" si="10"/>
        <v>0</v>
      </c>
      <c r="AH23" s="462">
        <f t="shared" si="11"/>
        <v>0</v>
      </c>
      <c r="AI23" s="354">
        <f t="shared" si="12"/>
        <v>103.69000000000001</v>
      </c>
    </row>
    <row r="24" spans="1:35" s="355" customFormat="1" ht="14.25" customHeight="1">
      <c r="A24" s="356">
        <v>14</v>
      </c>
      <c r="B24" s="332" t="s">
        <v>240</v>
      </c>
      <c r="C24" s="333"/>
      <c r="D24" s="334"/>
      <c r="E24" s="358"/>
      <c r="F24" s="382"/>
      <c r="G24" s="373">
        <f t="shared" si="13"/>
        <v>9.5</v>
      </c>
      <c r="H24" s="361"/>
      <c r="I24" s="359"/>
      <c r="J24" s="360">
        <f t="shared" si="14"/>
        <v>0.5</v>
      </c>
      <c r="K24" s="386">
        <f t="shared" si="15"/>
        <v>0</v>
      </c>
      <c r="L24" s="365">
        <v>7.8</v>
      </c>
      <c r="M24" s="363"/>
      <c r="N24" s="363"/>
      <c r="O24" s="342"/>
      <c r="P24" s="364"/>
      <c r="Q24" s="344"/>
      <c r="R24" s="346">
        <f t="shared" si="3"/>
        <v>80.000000000000014</v>
      </c>
      <c r="S24" s="366">
        <f t="shared" si="4"/>
        <v>0</v>
      </c>
      <c r="T24" s="377"/>
      <c r="U24" s="368">
        <f t="shared" si="5"/>
        <v>0</v>
      </c>
      <c r="V24" s="369">
        <f t="shared" si="0"/>
        <v>0</v>
      </c>
      <c r="W24" s="366">
        <f t="shared" si="6"/>
        <v>0</v>
      </c>
      <c r="X24" s="377"/>
      <c r="Y24" s="370">
        <f t="shared" si="7"/>
        <v>0</v>
      </c>
      <c r="Z24" s="342">
        <f t="shared" si="1"/>
        <v>0</v>
      </c>
      <c r="AA24" s="366">
        <f t="shared" si="16"/>
        <v>0</v>
      </c>
      <c r="AB24" s="377"/>
      <c r="AC24" s="368">
        <f t="shared" si="8"/>
        <v>1</v>
      </c>
      <c r="AD24" s="342">
        <f t="shared" si="2"/>
        <v>1</v>
      </c>
      <c r="AE24" s="366">
        <f t="shared" si="9"/>
        <v>0</v>
      </c>
      <c r="AF24" s="377"/>
      <c r="AG24" s="368">
        <f t="shared" si="10"/>
        <v>0</v>
      </c>
      <c r="AH24" s="462">
        <f t="shared" si="11"/>
        <v>0</v>
      </c>
      <c r="AI24" s="354">
        <f t="shared" si="12"/>
        <v>95.500000000000014</v>
      </c>
    </row>
    <row r="25" spans="1:35" s="355" customFormat="1" ht="14.25" customHeight="1">
      <c r="A25" s="356">
        <v>15</v>
      </c>
      <c r="B25" s="332" t="s">
        <v>241</v>
      </c>
      <c r="C25" s="376" t="s">
        <v>259</v>
      </c>
      <c r="D25" s="334"/>
      <c r="E25" s="358"/>
      <c r="F25" s="382"/>
      <c r="G25" s="373">
        <f t="shared" si="13"/>
        <v>9.5</v>
      </c>
      <c r="H25" s="361"/>
      <c r="I25" s="359"/>
      <c r="J25" s="360">
        <f t="shared" si="14"/>
        <v>0.5</v>
      </c>
      <c r="K25" s="386">
        <f t="shared" si="15"/>
        <v>0</v>
      </c>
      <c r="L25" s="342"/>
      <c r="M25" s="363"/>
      <c r="N25" s="364"/>
      <c r="O25" s="342"/>
      <c r="P25" s="364"/>
      <c r="Q25" s="344"/>
      <c r="R25" s="346">
        <f t="shared" si="3"/>
        <v>80.000000000000014</v>
      </c>
      <c r="S25" s="366">
        <f t="shared" si="4"/>
        <v>0</v>
      </c>
      <c r="T25" s="377"/>
      <c r="U25" s="368">
        <f t="shared" si="5"/>
        <v>0</v>
      </c>
      <c r="V25" s="369">
        <f t="shared" si="0"/>
        <v>0</v>
      </c>
      <c r="W25" s="366">
        <f t="shared" si="6"/>
        <v>0</v>
      </c>
      <c r="X25" s="377"/>
      <c r="Y25" s="370">
        <f t="shared" si="7"/>
        <v>0</v>
      </c>
      <c r="Z25" s="342">
        <f t="shared" si="1"/>
        <v>0</v>
      </c>
      <c r="AA25" s="366">
        <f t="shared" si="16"/>
        <v>0</v>
      </c>
      <c r="AB25" s="377"/>
      <c r="AC25" s="368">
        <f t="shared" si="8"/>
        <v>1</v>
      </c>
      <c r="AD25" s="342">
        <f t="shared" si="2"/>
        <v>1</v>
      </c>
      <c r="AE25" s="366">
        <f t="shared" si="9"/>
        <v>0</v>
      </c>
      <c r="AF25" s="377"/>
      <c r="AG25" s="368">
        <f t="shared" si="10"/>
        <v>0</v>
      </c>
      <c r="AH25" s="462">
        <f t="shared" si="11"/>
        <v>0</v>
      </c>
      <c r="AI25" s="354">
        <f t="shared" si="12"/>
        <v>95.500000000000014</v>
      </c>
    </row>
    <row r="26" spans="1:35" s="355" customFormat="1" ht="14.25" customHeight="1">
      <c r="A26" s="374">
        <v>16</v>
      </c>
      <c r="B26" s="372" t="s">
        <v>242</v>
      </c>
      <c r="C26" s="387"/>
      <c r="D26" s="388"/>
      <c r="E26" s="358"/>
      <c r="F26" s="382">
        <v>9</v>
      </c>
      <c r="G26" s="373">
        <f t="shared" si="13"/>
        <v>0.5</v>
      </c>
      <c r="H26" s="361"/>
      <c r="I26" s="359"/>
      <c r="J26" s="360">
        <f t="shared" si="14"/>
        <v>0.5</v>
      </c>
      <c r="K26" s="386">
        <f t="shared" si="15"/>
        <v>9</v>
      </c>
      <c r="L26" s="342"/>
      <c r="M26" s="363"/>
      <c r="N26" s="363"/>
      <c r="O26" s="342"/>
      <c r="P26" s="364"/>
      <c r="Q26" s="364"/>
      <c r="R26" s="346">
        <f t="shared" si="3"/>
        <v>89.000000000000014</v>
      </c>
      <c r="S26" s="366">
        <f t="shared" si="4"/>
        <v>0</v>
      </c>
      <c r="T26" s="377"/>
      <c r="U26" s="368">
        <f t="shared" si="5"/>
        <v>0</v>
      </c>
      <c r="V26" s="369">
        <f t="shared" si="0"/>
        <v>0</v>
      </c>
      <c r="W26" s="366">
        <f t="shared" si="6"/>
        <v>0</v>
      </c>
      <c r="X26" s="377"/>
      <c r="Y26" s="370">
        <f t="shared" si="7"/>
        <v>0</v>
      </c>
      <c r="Z26" s="342">
        <f t="shared" si="1"/>
        <v>0</v>
      </c>
      <c r="AA26" s="366">
        <f t="shared" si="16"/>
        <v>0</v>
      </c>
      <c r="AB26" s="377"/>
      <c r="AC26" s="368">
        <f t="shared" si="8"/>
        <v>1</v>
      </c>
      <c r="AD26" s="342">
        <f t="shared" si="2"/>
        <v>1</v>
      </c>
      <c r="AE26" s="366">
        <f t="shared" si="9"/>
        <v>0</v>
      </c>
      <c r="AF26" s="377"/>
      <c r="AG26" s="368">
        <f t="shared" si="10"/>
        <v>0</v>
      </c>
      <c r="AH26" s="462">
        <f t="shared" si="11"/>
        <v>0</v>
      </c>
      <c r="AI26" s="354">
        <f t="shared" si="12"/>
        <v>95.500000000000014</v>
      </c>
    </row>
    <row r="27" spans="1:35" s="355" customFormat="1" ht="14.25" customHeight="1">
      <c r="A27" s="356">
        <v>17</v>
      </c>
      <c r="B27" s="372" t="s">
        <v>243</v>
      </c>
      <c r="C27" s="387"/>
      <c r="D27" s="388"/>
      <c r="E27" s="358"/>
      <c r="F27" s="382"/>
      <c r="G27" s="337">
        <f t="shared" si="13"/>
        <v>0.5</v>
      </c>
      <c r="H27" s="361"/>
      <c r="I27" s="359"/>
      <c r="J27" s="340">
        <f t="shared" si="14"/>
        <v>0.5</v>
      </c>
      <c r="K27" s="362">
        <f t="shared" si="15"/>
        <v>0</v>
      </c>
      <c r="L27" s="365"/>
      <c r="M27" s="363"/>
      <c r="N27" s="363"/>
      <c r="O27" s="342"/>
      <c r="P27" s="344">
        <v>1</v>
      </c>
      <c r="Q27" s="344"/>
      <c r="R27" s="346">
        <f>R26+K27-L27-M27-N27-O27-P27-Q27</f>
        <v>88.000000000000014</v>
      </c>
      <c r="S27" s="366">
        <f>M27/0.2+N27/0.2</f>
        <v>0</v>
      </c>
      <c r="T27" s="377"/>
      <c r="U27" s="368">
        <f t="shared" si="5"/>
        <v>0</v>
      </c>
      <c r="V27" s="369">
        <f t="shared" si="0"/>
        <v>0</v>
      </c>
      <c r="W27" s="366">
        <f t="shared" si="6"/>
        <v>0</v>
      </c>
      <c r="X27" s="377"/>
      <c r="Y27" s="370">
        <f t="shared" si="7"/>
        <v>0</v>
      </c>
      <c r="Z27" s="342">
        <f t="shared" si="1"/>
        <v>0</v>
      </c>
      <c r="AA27" s="366">
        <f t="shared" si="16"/>
        <v>1</v>
      </c>
      <c r="AB27" s="377"/>
      <c r="AC27" s="368">
        <f t="shared" si="8"/>
        <v>2</v>
      </c>
      <c r="AD27" s="342">
        <f t="shared" si="2"/>
        <v>2</v>
      </c>
      <c r="AE27" s="366">
        <f t="shared" si="9"/>
        <v>0</v>
      </c>
      <c r="AF27" s="377"/>
      <c r="AG27" s="368">
        <f t="shared" si="10"/>
        <v>0</v>
      </c>
      <c r="AH27" s="462">
        <f t="shared" si="11"/>
        <v>0</v>
      </c>
      <c r="AI27" s="354">
        <f t="shared" si="12"/>
        <v>95.450000000000017</v>
      </c>
    </row>
    <row r="28" spans="1:35" s="355" customFormat="1" ht="14.25" customHeight="1">
      <c r="A28" s="374">
        <v>18</v>
      </c>
      <c r="B28" s="389" t="s">
        <v>244</v>
      </c>
      <c r="C28" s="387"/>
      <c r="D28" s="388"/>
      <c r="E28" s="358"/>
      <c r="F28" s="382"/>
      <c r="G28" s="373">
        <f t="shared" si="13"/>
        <v>0.5</v>
      </c>
      <c r="H28" s="361">
        <v>3.5</v>
      </c>
      <c r="I28" s="359"/>
      <c r="J28" s="340">
        <f t="shared" si="14"/>
        <v>4</v>
      </c>
      <c r="K28" s="362">
        <f t="shared" si="15"/>
        <v>0</v>
      </c>
      <c r="L28" s="342">
        <v>7.8</v>
      </c>
      <c r="M28" s="363"/>
      <c r="N28" s="363"/>
      <c r="O28" s="342"/>
      <c r="P28" s="344"/>
      <c r="Q28" s="344"/>
      <c r="R28" s="346">
        <f t="shared" si="3"/>
        <v>80.200000000000017</v>
      </c>
      <c r="S28" s="366">
        <f t="shared" si="4"/>
        <v>0</v>
      </c>
      <c r="T28" s="377"/>
      <c r="U28" s="368">
        <f t="shared" si="5"/>
        <v>0</v>
      </c>
      <c r="V28" s="369">
        <f t="shared" si="0"/>
        <v>0</v>
      </c>
      <c r="W28" s="366">
        <f t="shared" si="6"/>
        <v>0</v>
      </c>
      <c r="X28" s="377"/>
      <c r="Y28" s="370">
        <f t="shared" si="7"/>
        <v>0</v>
      </c>
      <c r="Z28" s="342">
        <f t="shared" si="1"/>
        <v>0</v>
      </c>
      <c r="AA28" s="366">
        <f t="shared" si="16"/>
        <v>0</v>
      </c>
      <c r="AB28" s="377"/>
      <c r="AC28" s="368">
        <f t="shared" si="8"/>
        <v>2</v>
      </c>
      <c r="AD28" s="342">
        <f t="shared" si="2"/>
        <v>2</v>
      </c>
      <c r="AE28" s="366">
        <f t="shared" si="9"/>
        <v>0</v>
      </c>
      <c r="AF28" s="377"/>
      <c r="AG28" s="368">
        <f t="shared" si="10"/>
        <v>0</v>
      </c>
      <c r="AH28" s="462">
        <f t="shared" si="11"/>
        <v>0</v>
      </c>
      <c r="AI28" s="354">
        <f t="shared" si="12"/>
        <v>90.935000000000016</v>
      </c>
    </row>
    <row r="29" spans="1:35" s="355" customFormat="1" ht="14.25" customHeight="1">
      <c r="A29" s="356">
        <v>19</v>
      </c>
      <c r="B29" s="372" t="s">
        <v>237</v>
      </c>
      <c r="C29" s="387"/>
      <c r="D29" s="388"/>
      <c r="E29" s="358"/>
      <c r="F29" s="382"/>
      <c r="G29" s="373">
        <f t="shared" si="13"/>
        <v>0.5</v>
      </c>
      <c r="H29" s="361">
        <v>3.5</v>
      </c>
      <c r="I29" s="359"/>
      <c r="J29" s="340">
        <f t="shared" si="14"/>
        <v>7.5</v>
      </c>
      <c r="K29" s="362">
        <f t="shared" si="15"/>
        <v>0</v>
      </c>
      <c r="L29" s="365"/>
      <c r="M29" s="363"/>
      <c r="N29" s="363"/>
      <c r="O29" s="342"/>
      <c r="P29" s="344"/>
      <c r="Q29" s="344"/>
      <c r="R29" s="346">
        <f t="shared" si="3"/>
        <v>80.200000000000017</v>
      </c>
      <c r="S29" s="366">
        <f t="shared" si="4"/>
        <v>0</v>
      </c>
      <c r="T29" s="377"/>
      <c r="U29" s="368">
        <f t="shared" si="5"/>
        <v>0</v>
      </c>
      <c r="V29" s="369">
        <f t="shared" si="0"/>
        <v>0</v>
      </c>
      <c r="W29" s="366">
        <f t="shared" si="6"/>
        <v>0</v>
      </c>
      <c r="X29" s="377"/>
      <c r="Y29" s="370">
        <f t="shared" si="7"/>
        <v>0</v>
      </c>
      <c r="Z29" s="342">
        <f t="shared" si="1"/>
        <v>0</v>
      </c>
      <c r="AA29" s="366">
        <f t="shared" si="16"/>
        <v>0</v>
      </c>
      <c r="AB29" s="377"/>
      <c r="AC29" s="368">
        <f t="shared" si="8"/>
        <v>2</v>
      </c>
      <c r="AD29" s="342">
        <f t="shared" si="2"/>
        <v>2</v>
      </c>
      <c r="AE29" s="366">
        <f t="shared" si="9"/>
        <v>0</v>
      </c>
      <c r="AF29" s="377"/>
      <c r="AG29" s="368">
        <f t="shared" si="10"/>
        <v>0</v>
      </c>
      <c r="AH29" s="462">
        <f t="shared" si="11"/>
        <v>0</v>
      </c>
      <c r="AI29" s="354">
        <f t="shared" si="12"/>
        <v>94.610000000000028</v>
      </c>
    </row>
    <row r="30" spans="1:35" s="355" customFormat="1" ht="14.25" customHeight="1">
      <c r="A30" s="356">
        <v>20</v>
      </c>
      <c r="B30" s="372" t="s">
        <v>238</v>
      </c>
      <c r="C30" s="387"/>
      <c r="D30" s="388"/>
      <c r="E30" s="358"/>
      <c r="F30" s="382"/>
      <c r="G30" s="337">
        <f t="shared" si="13"/>
        <v>0.5</v>
      </c>
      <c r="H30" s="361">
        <v>3.5</v>
      </c>
      <c r="I30" s="359"/>
      <c r="J30" s="340">
        <f t="shared" si="14"/>
        <v>11</v>
      </c>
      <c r="K30" s="362">
        <f t="shared" si="15"/>
        <v>0</v>
      </c>
      <c r="L30" s="342">
        <v>7.8</v>
      </c>
      <c r="M30" s="363"/>
      <c r="N30" s="363"/>
      <c r="O30" s="342"/>
      <c r="P30" s="344"/>
      <c r="Q30" s="344"/>
      <c r="R30" s="346">
        <f t="shared" si="3"/>
        <v>72.40000000000002</v>
      </c>
      <c r="S30" s="366">
        <f t="shared" si="4"/>
        <v>0</v>
      </c>
      <c r="T30" s="377"/>
      <c r="U30" s="368">
        <f t="shared" si="5"/>
        <v>0</v>
      </c>
      <c r="V30" s="369">
        <f t="shared" si="0"/>
        <v>0</v>
      </c>
      <c r="W30" s="366">
        <f t="shared" si="6"/>
        <v>0</v>
      </c>
      <c r="X30" s="377"/>
      <c r="Y30" s="370">
        <f t="shared" si="7"/>
        <v>0</v>
      </c>
      <c r="Z30" s="342">
        <f t="shared" si="1"/>
        <v>0</v>
      </c>
      <c r="AA30" s="366">
        <f t="shared" si="16"/>
        <v>0</v>
      </c>
      <c r="AB30" s="377"/>
      <c r="AC30" s="368">
        <f t="shared" si="8"/>
        <v>2</v>
      </c>
      <c r="AD30" s="342">
        <f t="shared" si="2"/>
        <v>2</v>
      </c>
      <c r="AE30" s="366">
        <f t="shared" si="9"/>
        <v>0</v>
      </c>
      <c r="AF30" s="377"/>
      <c r="AG30" s="368">
        <f t="shared" si="10"/>
        <v>0</v>
      </c>
      <c r="AH30" s="462">
        <f t="shared" si="11"/>
        <v>0</v>
      </c>
      <c r="AI30" s="354">
        <f t="shared" si="12"/>
        <v>90.095000000000027</v>
      </c>
    </row>
    <row r="31" spans="1:35" s="355" customFormat="1" ht="14.25" customHeight="1">
      <c r="A31" s="374">
        <v>21</v>
      </c>
      <c r="B31" s="332" t="s">
        <v>240</v>
      </c>
      <c r="C31" s="387"/>
      <c r="D31" s="388"/>
      <c r="E31" s="358"/>
      <c r="F31" s="382"/>
      <c r="G31" s="337">
        <f t="shared" si="13"/>
        <v>0.5</v>
      </c>
      <c r="H31" s="361">
        <v>3.5</v>
      </c>
      <c r="I31" s="359"/>
      <c r="J31" s="340">
        <f t="shared" si="14"/>
        <v>14.5</v>
      </c>
      <c r="K31" s="362">
        <f t="shared" si="15"/>
        <v>0</v>
      </c>
      <c r="L31" s="365"/>
      <c r="M31" s="363"/>
      <c r="N31" s="363"/>
      <c r="O31" s="342"/>
      <c r="P31" s="344"/>
      <c r="Q31" s="344"/>
      <c r="R31" s="346">
        <f t="shared" si="3"/>
        <v>72.40000000000002</v>
      </c>
      <c r="S31" s="366">
        <f t="shared" si="4"/>
        <v>0</v>
      </c>
      <c r="T31" s="377"/>
      <c r="U31" s="368">
        <f t="shared" si="5"/>
        <v>0</v>
      </c>
      <c r="V31" s="369">
        <f t="shared" si="0"/>
        <v>0</v>
      </c>
      <c r="W31" s="366">
        <f t="shared" si="6"/>
        <v>0</v>
      </c>
      <c r="X31" s="377"/>
      <c r="Y31" s="370">
        <f t="shared" si="7"/>
        <v>0</v>
      </c>
      <c r="Z31" s="342">
        <f t="shared" si="1"/>
        <v>0</v>
      </c>
      <c r="AA31" s="366">
        <f t="shared" si="16"/>
        <v>0</v>
      </c>
      <c r="AB31" s="377"/>
      <c r="AC31" s="368">
        <f t="shared" si="8"/>
        <v>2</v>
      </c>
      <c r="AD31" s="342">
        <f t="shared" si="2"/>
        <v>2</v>
      </c>
      <c r="AE31" s="366">
        <f t="shared" si="9"/>
        <v>0</v>
      </c>
      <c r="AF31" s="377"/>
      <c r="AG31" s="368">
        <f t="shared" si="10"/>
        <v>0</v>
      </c>
      <c r="AH31" s="462">
        <f t="shared" si="11"/>
        <v>0</v>
      </c>
      <c r="AI31" s="354">
        <f t="shared" si="12"/>
        <v>93.770000000000024</v>
      </c>
    </row>
    <row r="32" spans="1:35" s="355" customFormat="1" ht="14.25" customHeight="1">
      <c r="A32" s="374">
        <v>22</v>
      </c>
      <c r="B32" s="332" t="s">
        <v>241</v>
      </c>
      <c r="C32" s="387"/>
      <c r="D32" s="388"/>
      <c r="E32" s="358">
        <v>3.5</v>
      </c>
      <c r="F32" s="382"/>
      <c r="G32" s="337">
        <f t="shared" si="13"/>
        <v>4</v>
      </c>
      <c r="H32" s="361"/>
      <c r="I32" s="359"/>
      <c r="J32" s="340">
        <f t="shared" si="14"/>
        <v>14.5</v>
      </c>
      <c r="K32" s="362">
        <f t="shared" si="15"/>
        <v>0</v>
      </c>
      <c r="L32" s="342"/>
      <c r="M32" s="363"/>
      <c r="N32" s="363"/>
      <c r="O32" s="342"/>
      <c r="P32" s="344"/>
      <c r="Q32" s="344"/>
      <c r="R32" s="346">
        <f>R31+K32-L32-M32-N32-O32-P32-Q32</f>
        <v>72.40000000000002</v>
      </c>
      <c r="S32" s="366">
        <f>M32/0.2+N32/0.2</f>
        <v>0</v>
      </c>
      <c r="T32" s="377"/>
      <c r="U32" s="368">
        <f t="shared" si="5"/>
        <v>0</v>
      </c>
      <c r="V32" s="369">
        <f t="shared" si="0"/>
        <v>0</v>
      </c>
      <c r="W32" s="366">
        <f t="shared" si="6"/>
        <v>0</v>
      </c>
      <c r="X32" s="377"/>
      <c r="Y32" s="370">
        <f t="shared" si="7"/>
        <v>0</v>
      </c>
      <c r="Z32" s="342">
        <f t="shared" si="1"/>
        <v>0</v>
      </c>
      <c r="AA32" s="366">
        <f t="shared" si="16"/>
        <v>0</v>
      </c>
      <c r="AB32" s="377"/>
      <c r="AC32" s="368">
        <f t="shared" si="8"/>
        <v>2</v>
      </c>
      <c r="AD32" s="342">
        <f t="shared" si="2"/>
        <v>2</v>
      </c>
      <c r="AE32" s="366">
        <f t="shared" si="9"/>
        <v>0</v>
      </c>
      <c r="AF32" s="377"/>
      <c r="AG32" s="368">
        <f t="shared" si="10"/>
        <v>0</v>
      </c>
      <c r="AH32" s="462">
        <f t="shared" si="11"/>
        <v>0</v>
      </c>
      <c r="AI32" s="354">
        <f t="shared" si="12"/>
        <v>97.445000000000022</v>
      </c>
    </row>
    <row r="33" spans="1:35" s="355" customFormat="1" ht="14.25" customHeight="1">
      <c r="A33" s="374">
        <v>23</v>
      </c>
      <c r="B33" s="372" t="s">
        <v>242</v>
      </c>
      <c r="C33" s="387"/>
      <c r="D33" s="388"/>
      <c r="E33" s="358">
        <v>3.5</v>
      </c>
      <c r="F33" s="382"/>
      <c r="G33" s="337">
        <f t="shared" si="13"/>
        <v>7.5</v>
      </c>
      <c r="H33" s="361"/>
      <c r="I33" s="359"/>
      <c r="J33" s="340">
        <f t="shared" si="14"/>
        <v>14.5</v>
      </c>
      <c r="K33" s="362">
        <f t="shared" si="15"/>
        <v>0</v>
      </c>
      <c r="L33" s="342">
        <v>7.8</v>
      </c>
      <c r="M33" s="363"/>
      <c r="N33" s="344"/>
      <c r="O33" s="352"/>
      <c r="P33" s="344"/>
      <c r="Q33" s="391"/>
      <c r="R33" s="346">
        <f t="shared" si="3"/>
        <v>64.600000000000023</v>
      </c>
      <c r="S33" s="366">
        <f t="shared" si="4"/>
        <v>0</v>
      </c>
      <c r="T33" s="377"/>
      <c r="U33" s="368">
        <f t="shared" si="5"/>
        <v>0</v>
      </c>
      <c r="V33" s="369">
        <f t="shared" si="0"/>
        <v>0</v>
      </c>
      <c r="W33" s="366">
        <f t="shared" si="6"/>
        <v>0</v>
      </c>
      <c r="X33" s="377"/>
      <c r="Y33" s="370">
        <f t="shared" si="7"/>
        <v>0</v>
      </c>
      <c r="Z33" s="342">
        <f t="shared" si="1"/>
        <v>0</v>
      </c>
      <c r="AA33" s="366">
        <f t="shared" si="16"/>
        <v>0</v>
      </c>
      <c r="AB33" s="377"/>
      <c r="AC33" s="368">
        <f t="shared" si="8"/>
        <v>2</v>
      </c>
      <c r="AD33" s="342">
        <f t="shared" si="2"/>
        <v>2</v>
      </c>
      <c r="AE33" s="366">
        <f t="shared" si="9"/>
        <v>0</v>
      </c>
      <c r="AF33" s="377"/>
      <c r="AG33" s="368">
        <f t="shared" si="10"/>
        <v>0</v>
      </c>
      <c r="AH33" s="462">
        <f t="shared" si="11"/>
        <v>0</v>
      </c>
      <c r="AI33" s="354">
        <f t="shared" si="12"/>
        <v>92.930000000000021</v>
      </c>
    </row>
    <row r="34" spans="1:35" s="355" customFormat="1" ht="14.25" customHeight="1">
      <c r="A34" s="374">
        <v>24</v>
      </c>
      <c r="B34" s="372" t="s">
        <v>243</v>
      </c>
      <c r="C34" s="387"/>
      <c r="D34" s="388"/>
      <c r="E34" s="358">
        <v>3.5</v>
      </c>
      <c r="F34" s="382"/>
      <c r="G34" s="337">
        <f t="shared" si="13"/>
        <v>11</v>
      </c>
      <c r="H34" s="361"/>
      <c r="I34" s="359"/>
      <c r="J34" s="340">
        <f t="shared" si="14"/>
        <v>14.5</v>
      </c>
      <c r="K34" s="362">
        <f t="shared" si="15"/>
        <v>0</v>
      </c>
      <c r="L34" s="365"/>
      <c r="M34" s="363"/>
      <c r="N34" s="364"/>
      <c r="O34" s="342"/>
      <c r="P34" s="344"/>
      <c r="Q34" s="364"/>
      <c r="R34" s="346">
        <f t="shared" si="3"/>
        <v>64.600000000000023</v>
      </c>
      <c r="S34" s="366">
        <f t="shared" si="4"/>
        <v>0</v>
      </c>
      <c r="T34" s="377"/>
      <c r="U34" s="368">
        <f t="shared" si="5"/>
        <v>0</v>
      </c>
      <c r="V34" s="369">
        <f t="shared" si="0"/>
        <v>0</v>
      </c>
      <c r="W34" s="366">
        <f t="shared" si="6"/>
        <v>0</v>
      </c>
      <c r="X34" s="377"/>
      <c r="Y34" s="370">
        <f t="shared" si="7"/>
        <v>0</v>
      </c>
      <c r="Z34" s="342">
        <f t="shared" si="1"/>
        <v>0</v>
      </c>
      <c r="AA34" s="366">
        <f t="shared" si="16"/>
        <v>0</v>
      </c>
      <c r="AB34" s="377"/>
      <c r="AC34" s="368">
        <f t="shared" si="8"/>
        <v>2</v>
      </c>
      <c r="AD34" s="342">
        <f t="shared" si="2"/>
        <v>2</v>
      </c>
      <c r="AE34" s="366">
        <f t="shared" si="9"/>
        <v>0</v>
      </c>
      <c r="AF34" s="377"/>
      <c r="AG34" s="368">
        <f t="shared" si="10"/>
        <v>0</v>
      </c>
      <c r="AH34" s="462">
        <f t="shared" si="11"/>
        <v>0</v>
      </c>
      <c r="AI34" s="354">
        <f t="shared" si="12"/>
        <v>96.605000000000032</v>
      </c>
    </row>
    <row r="35" spans="1:35" s="355" customFormat="1" ht="14.25" customHeight="1">
      <c r="A35" s="356">
        <v>25</v>
      </c>
      <c r="B35" s="375" t="s">
        <v>244</v>
      </c>
      <c r="C35" s="387"/>
      <c r="D35" s="388"/>
      <c r="E35" s="358">
        <v>3.5</v>
      </c>
      <c r="F35" s="382"/>
      <c r="G35" s="337">
        <f t="shared" si="13"/>
        <v>14.5</v>
      </c>
      <c r="H35" s="361"/>
      <c r="I35" s="359">
        <v>14</v>
      </c>
      <c r="J35" s="340">
        <f t="shared" si="14"/>
        <v>0.5</v>
      </c>
      <c r="K35" s="362">
        <f t="shared" si="15"/>
        <v>14</v>
      </c>
      <c r="L35" s="342">
        <v>7.8</v>
      </c>
      <c r="M35" s="363"/>
      <c r="N35" s="344"/>
      <c r="O35" s="352"/>
      <c r="P35" s="344"/>
      <c r="Q35" s="391"/>
      <c r="R35" s="346">
        <f t="shared" si="3"/>
        <v>70.800000000000026</v>
      </c>
      <c r="S35" s="366">
        <f t="shared" si="4"/>
        <v>0</v>
      </c>
      <c r="T35" s="377"/>
      <c r="U35" s="368">
        <f t="shared" si="5"/>
        <v>0</v>
      </c>
      <c r="V35" s="369">
        <f t="shared" si="0"/>
        <v>0</v>
      </c>
      <c r="W35" s="366">
        <f t="shared" si="6"/>
        <v>0</v>
      </c>
      <c r="X35" s="377"/>
      <c r="Y35" s="370">
        <f t="shared" si="7"/>
        <v>0</v>
      </c>
      <c r="Z35" s="342">
        <f t="shared" si="1"/>
        <v>0</v>
      </c>
      <c r="AA35" s="366">
        <f t="shared" si="16"/>
        <v>0</v>
      </c>
      <c r="AB35" s="377"/>
      <c r="AC35" s="368">
        <f t="shared" si="8"/>
        <v>2</v>
      </c>
      <c r="AD35" s="342">
        <f t="shared" si="2"/>
        <v>2</v>
      </c>
      <c r="AE35" s="366">
        <f t="shared" si="9"/>
        <v>0</v>
      </c>
      <c r="AF35" s="377"/>
      <c r="AG35" s="368">
        <f t="shared" si="10"/>
        <v>0</v>
      </c>
      <c r="AH35" s="462">
        <f t="shared" si="11"/>
        <v>0</v>
      </c>
      <c r="AI35" s="354">
        <f t="shared" si="12"/>
        <v>92.090000000000032</v>
      </c>
    </row>
    <row r="36" spans="1:35" s="355" customFormat="1" ht="14.25" customHeight="1">
      <c r="A36" s="374">
        <v>26</v>
      </c>
      <c r="B36" s="372" t="s">
        <v>237</v>
      </c>
      <c r="C36" s="387"/>
      <c r="D36" s="388"/>
      <c r="E36" s="358"/>
      <c r="F36" s="382"/>
      <c r="G36" s="337">
        <f t="shared" si="13"/>
        <v>14.5</v>
      </c>
      <c r="H36" s="361">
        <v>3.5</v>
      </c>
      <c r="I36" s="359"/>
      <c r="J36" s="340">
        <f t="shared" si="14"/>
        <v>4</v>
      </c>
      <c r="K36" s="362">
        <f t="shared" si="15"/>
        <v>0</v>
      </c>
      <c r="L36" s="365"/>
      <c r="M36" s="363"/>
      <c r="N36" s="344"/>
      <c r="O36" s="352"/>
      <c r="P36" s="344"/>
      <c r="Q36" s="381"/>
      <c r="R36" s="346">
        <f t="shared" si="3"/>
        <v>70.800000000000026</v>
      </c>
      <c r="S36" s="366">
        <f t="shared" si="4"/>
        <v>0</v>
      </c>
      <c r="T36" s="377"/>
      <c r="U36" s="368">
        <f t="shared" si="5"/>
        <v>0</v>
      </c>
      <c r="V36" s="369">
        <f t="shared" si="0"/>
        <v>0</v>
      </c>
      <c r="W36" s="366">
        <f t="shared" si="6"/>
        <v>0</v>
      </c>
      <c r="X36" s="377"/>
      <c r="Y36" s="370">
        <f t="shared" si="7"/>
        <v>0</v>
      </c>
      <c r="Z36" s="342">
        <f t="shared" si="1"/>
        <v>0</v>
      </c>
      <c r="AA36" s="366">
        <f t="shared" si="16"/>
        <v>0</v>
      </c>
      <c r="AB36" s="377"/>
      <c r="AC36" s="368">
        <f t="shared" si="8"/>
        <v>2</v>
      </c>
      <c r="AD36" s="342">
        <f t="shared" si="2"/>
        <v>2</v>
      </c>
      <c r="AE36" s="366">
        <f t="shared" si="9"/>
        <v>0</v>
      </c>
      <c r="AF36" s="377"/>
      <c r="AG36" s="368">
        <f t="shared" si="10"/>
        <v>0</v>
      </c>
      <c r="AH36" s="462">
        <f t="shared" si="11"/>
        <v>0</v>
      </c>
      <c r="AI36" s="354">
        <f t="shared" si="12"/>
        <v>95.765000000000029</v>
      </c>
    </row>
    <row r="37" spans="1:35" s="355" customFormat="1" ht="14.25" customHeight="1">
      <c r="A37" s="356">
        <v>27</v>
      </c>
      <c r="B37" s="375" t="s">
        <v>238</v>
      </c>
      <c r="C37" s="387"/>
      <c r="D37" s="388"/>
      <c r="E37" s="358"/>
      <c r="F37" s="382">
        <v>14</v>
      </c>
      <c r="G37" s="337">
        <f t="shared" si="13"/>
        <v>0.5</v>
      </c>
      <c r="H37" s="361">
        <v>3.5</v>
      </c>
      <c r="I37" s="359"/>
      <c r="J37" s="340">
        <f t="shared" si="14"/>
        <v>7.5</v>
      </c>
      <c r="K37" s="362">
        <f t="shared" si="15"/>
        <v>14</v>
      </c>
      <c r="L37" s="342">
        <v>7.8</v>
      </c>
      <c r="M37" s="363"/>
      <c r="N37" s="344"/>
      <c r="O37" s="352"/>
      <c r="P37" s="344"/>
      <c r="Q37" s="391"/>
      <c r="R37" s="346">
        <f t="shared" si="3"/>
        <v>77.000000000000028</v>
      </c>
      <c r="S37" s="366">
        <f t="shared" si="4"/>
        <v>0</v>
      </c>
      <c r="T37" s="377"/>
      <c r="U37" s="368">
        <f t="shared" si="5"/>
        <v>0</v>
      </c>
      <c r="V37" s="369">
        <f t="shared" si="0"/>
        <v>0</v>
      </c>
      <c r="W37" s="366">
        <f t="shared" si="6"/>
        <v>0</v>
      </c>
      <c r="X37" s="377"/>
      <c r="Y37" s="370">
        <f t="shared" si="7"/>
        <v>0</v>
      </c>
      <c r="Z37" s="342">
        <f t="shared" si="1"/>
        <v>0</v>
      </c>
      <c r="AA37" s="366">
        <f t="shared" si="16"/>
        <v>0</v>
      </c>
      <c r="AB37" s="377"/>
      <c r="AC37" s="368">
        <f t="shared" si="8"/>
        <v>2</v>
      </c>
      <c r="AD37" s="342">
        <f t="shared" si="2"/>
        <v>2</v>
      </c>
      <c r="AE37" s="366">
        <f t="shared" si="9"/>
        <v>0</v>
      </c>
      <c r="AF37" s="377"/>
      <c r="AG37" s="368">
        <f t="shared" si="10"/>
        <v>0</v>
      </c>
      <c r="AH37" s="462">
        <f t="shared" si="11"/>
        <v>0</v>
      </c>
      <c r="AI37" s="354">
        <f t="shared" si="12"/>
        <v>91.250000000000028</v>
      </c>
    </row>
    <row r="38" spans="1:35" s="355" customFormat="1" ht="14.25" customHeight="1">
      <c r="A38" s="374">
        <v>28</v>
      </c>
      <c r="B38" s="332" t="s">
        <v>240</v>
      </c>
      <c r="C38" s="387"/>
      <c r="D38" s="388"/>
      <c r="E38" s="358"/>
      <c r="F38" s="382"/>
      <c r="G38" s="337">
        <f t="shared" si="13"/>
        <v>0.5</v>
      </c>
      <c r="H38" s="361">
        <v>3.5</v>
      </c>
      <c r="I38" s="359"/>
      <c r="J38" s="340">
        <f t="shared" si="14"/>
        <v>11</v>
      </c>
      <c r="K38" s="362">
        <f t="shared" si="15"/>
        <v>0</v>
      </c>
      <c r="L38" s="365"/>
      <c r="M38" s="363"/>
      <c r="N38" s="344"/>
      <c r="O38" s="352"/>
      <c r="P38" s="344"/>
      <c r="Q38" s="381"/>
      <c r="R38" s="346">
        <f t="shared" si="3"/>
        <v>77.000000000000028</v>
      </c>
      <c r="S38" s="366">
        <f t="shared" si="4"/>
        <v>0</v>
      </c>
      <c r="T38" s="377"/>
      <c r="U38" s="368">
        <f t="shared" si="5"/>
        <v>0</v>
      </c>
      <c r="V38" s="369">
        <f t="shared" si="0"/>
        <v>0</v>
      </c>
      <c r="W38" s="377">
        <v>0</v>
      </c>
      <c r="X38" s="377"/>
      <c r="Y38" s="370">
        <f t="shared" si="7"/>
        <v>0</v>
      </c>
      <c r="Z38" s="342">
        <f t="shared" si="1"/>
        <v>0</v>
      </c>
      <c r="AA38" s="366">
        <f t="shared" si="16"/>
        <v>0</v>
      </c>
      <c r="AB38" s="377"/>
      <c r="AC38" s="368">
        <f t="shared" si="8"/>
        <v>2</v>
      </c>
      <c r="AD38" s="342">
        <f t="shared" si="2"/>
        <v>2</v>
      </c>
      <c r="AE38" s="366">
        <f t="shared" si="9"/>
        <v>0</v>
      </c>
      <c r="AF38" s="377"/>
      <c r="AG38" s="368">
        <f t="shared" si="10"/>
        <v>0</v>
      </c>
      <c r="AH38" s="462">
        <f t="shared" si="11"/>
        <v>0</v>
      </c>
      <c r="AI38" s="354">
        <f t="shared" si="12"/>
        <v>94.92500000000004</v>
      </c>
    </row>
    <row r="39" spans="1:35" s="355" customFormat="1" ht="14.25" customHeight="1">
      <c r="A39" s="356">
        <v>29</v>
      </c>
      <c r="B39" s="332" t="s">
        <v>241</v>
      </c>
      <c r="C39" s="387"/>
      <c r="D39" s="388"/>
      <c r="E39" s="358"/>
      <c r="F39" s="382"/>
      <c r="G39" s="337">
        <f t="shared" si="13"/>
        <v>0.5</v>
      </c>
      <c r="H39" s="361">
        <v>3.5</v>
      </c>
      <c r="I39" s="359"/>
      <c r="J39" s="340">
        <f t="shared" si="14"/>
        <v>14.5</v>
      </c>
      <c r="K39" s="362">
        <f t="shared" si="15"/>
        <v>0</v>
      </c>
      <c r="L39" s="342"/>
      <c r="M39" s="363"/>
      <c r="N39" s="344"/>
      <c r="O39" s="352"/>
      <c r="P39" s="344"/>
      <c r="Q39" s="381"/>
      <c r="R39" s="346">
        <f t="shared" si="3"/>
        <v>77.000000000000028</v>
      </c>
      <c r="S39" s="366">
        <f t="shared" si="4"/>
        <v>0</v>
      </c>
      <c r="T39" s="377"/>
      <c r="U39" s="368">
        <f t="shared" si="5"/>
        <v>0</v>
      </c>
      <c r="V39" s="369">
        <f t="shared" si="0"/>
        <v>0</v>
      </c>
      <c r="W39" s="366">
        <f>O39/1</f>
        <v>0</v>
      </c>
      <c r="X39" s="377"/>
      <c r="Y39" s="370">
        <f t="shared" si="7"/>
        <v>0</v>
      </c>
      <c r="Z39" s="342">
        <f t="shared" si="1"/>
        <v>0</v>
      </c>
      <c r="AA39" s="366">
        <v>0</v>
      </c>
      <c r="AB39" s="377"/>
      <c r="AC39" s="368">
        <f t="shared" si="8"/>
        <v>2</v>
      </c>
      <c r="AD39" s="342">
        <f t="shared" si="2"/>
        <v>2</v>
      </c>
      <c r="AE39" s="366">
        <f t="shared" si="9"/>
        <v>0</v>
      </c>
      <c r="AF39" s="377"/>
      <c r="AG39" s="368">
        <f t="shared" si="10"/>
        <v>0</v>
      </c>
      <c r="AH39" s="462">
        <f t="shared" si="11"/>
        <v>0</v>
      </c>
      <c r="AI39" s="354">
        <f t="shared" si="12"/>
        <v>98.600000000000037</v>
      </c>
    </row>
    <row r="40" spans="1:35" s="355" customFormat="1" ht="14.25" customHeight="1">
      <c r="A40" s="374">
        <v>30</v>
      </c>
      <c r="B40" s="372" t="s">
        <v>242</v>
      </c>
      <c r="C40" s="387"/>
      <c r="D40" s="388"/>
      <c r="E40" s="358">
        <v>3.5</v>
      </c>
      <c r="F40" s="382"/>
      <c r="G40" s="373">
        <f t="shared" si="13"/>
        <v>4</v>
      </c>
      <c r="H40" s="361"/>
      <c r="I40" s="359"/>
      <c r="J40" s="360">
        <f t="shared" si="14"/>
        <v>14.5</v>
      </c>
      <c r="K40" s="386">
        <f t="shared" si="15"/>
        <v>0</v>
      </c>
      <c r="L40" s="342"/>
      <c r="M40" s="344"/>
      <c r="N40" s="344"/>
      <c r="O40" s="352"/>
      <c r="P40" s="344"/>
      <c r="Q40" s="381"/>
      <c r="R40" s="346">
        <f t="shared" si="3"/>
        <v>77.000000000000028</v>
      </c>
      <c r="S40" s="366">
        <f t="shared" si="4"/>
        <v>0</v>
      </c>
      <c r="T40" s="377"/>
      <c r="U40" s="368">
        <f t="shared" si="5"/>
        <v>0</v>
      </c>
      <c r="V40" s="369">
        <f t="shared" si="0"/>
        <v>0</v>
      </c>
      <c r="W40" s="366">
        <f>O40/1</f>
        <v>0</v>
      </c>
      <c r="X40" s="377"/>
      <c r="Y40" s="370">
        <f t="shared" si="7"/>
        <v>0</v>
      </c>
      <c r="Z40" s="342">
        <f t="shared" si="1"/>
        <v>0</v>
      </c>
      <c r="AA40" s="366">
        <f>P40/1</f>
        <v>0</v>
      </c>
      <c r="AB40" s="377"/>
      <c r="AC40" s="368">
        <f t="shared" si="8"/>
        <v>2</v>
      </c>
      <c r="AD40" s="342">
        <f t="shared" si="2"/>
        <v>2</v>
      </c>
      <c r="AE40" s="366">
        <f t="shared" si="9"/>
        <v>0</v>
      </c>
      <c r="AF40" s="377"/>
      <c r="AG40" s="368">
        <f t="shared" si="10"/>
        <v>0</v>
      </c>
      <c r="AH40" s="462">
        <f t="shared" si="11"/>
        <v>0</v>
      </c>
      <c r="AI40" s="354">
        <f t="shared" si="12"/>
        <v>102.27500000000003</v>
      </c>
    </row>
    <row r="41" spans="1:35" s="355" customFormat="1" ht="14.25" customHeight="1" thickBot="1">
      <c r="A41" s="356">
        <v>31</v>
      </c>
      <c r="B41" s="372" t="s">
        <v>260</v>
      </c>
      <c r="C41" s="387"/>
      <c r="D41" s="388"/>
      <c r="E41" s="358">
        <v>3.5</v>
      </c>
      <c r="F41" s="359"/>
      <c r="G41" s="373">
        <f t="shared" si="13"/>
        <v>7.5</v>
      </c>
      <c r="H41" s="361"/>
      <c r="I41" s="392"/>
      <c r="J41" s="360">
        <f t="shared" si="14"/>
        <v>14.5</v>
      </c>
      <c r="K41" s="393">
        <f t="shared" si="15"/>
        <v>0</v>
      </c>
      <c r="L41" s="365"/>
      <c r="M41" s="394"/>
      <c r="N41" s="395"/>
      <c r="O41" s="396"/>
      <c r="P41" s="394"/>
      <c r="Q41" s="397"/>
      <c r="R41" s="346">
        <f>R40+K41-L41-M41-N41-O41-P41-Q41</f>
        <v>77.000000000000028</v>
      </c>
      <c r="S41" s="366">
        <f t="shared" si="4"/>
        <v>0</v>
      </c>
      <c r="T41" s="398"/>
      <c r="U41" s="399">
        <f t="shared" si="5"/>
        <v>0</v>
      </c>
      <c r="V41" s="400">
        <f t="shared" si="0"/>
        <v>0</v>
      </c>
      <c r="W41" s="401">
        <f>O41/1</f>
        <v>0</v>
      </c>
      <c r="X41" s="398"/>
      <c r="Y41" s="402">
        <f t="shared" si="7"/>
        <v>0</v>
      </c>
      <c r="Z41" s="403">
        <f t="shared" si="1"/>
        <v>0</v>
      </c>
      <c r="AA41" s="366">
        <f>P41/1</f>
        <v>0</v>
      </c>
      <c r="AB41" s="377"/>
      <c r="AC41" s="368">
        <f t="shared" si="8"/>
        <v>2</v>
      </c>
      <c r="AD41" s="342">
        <f t="shared" si="2"/>
        <v>2</v>
      </c>
      <c r="AE41" s="366">
        <f>Q41/0.018</f>
        <v>0</v>
      </c>
      <c r="AF41" s="398"/>
      <c r="AG41" s="399">
        <f t="shared" si="10"/>
        <v>0</v>
      </c>
      <c r="AH41" s="463">
        <f t="shared" si="11"/>
        <v>0</v>
      </c>
      <c r="AI41" s="354">
        <f t="shared" si="12"/>
        <v>105.95000000000003</v>
      </c>
    </row>
    <row r="42" spans="1:35" s="355" customFormat="1" ht="14.25" customHeight="1" thickTop="1">
      <c r="A42" s="405"/>
      <c r="B42" s="406"/>
      <c r="C42" s="407"/>
      <c r="D42" s="408"/>
      <c r="E42" s="409"/>
      <c r="F42" s="339"/>
      <c r="G42" s="410">
        <f>G41</f>
        <v>7.5</v>
      </c>
      <c r="H42" s="411"/>
      <c r="I42" s="339"/>
      <c r="J42" s="412">
        <f>J41</f>
        <v>14.5</v>
      </c>
      <c r="K42" s="413"/>
      <c r="L42" s="414"/>
      <c r="M42" s="415"/>
      <c r="N42" s="416"/>
      <c r="O42" s="417"/>
      <c r="P42" s="418"/>
      <c r="Q42" s="418"/>
      <c r="R42" s="419">
        <f>R41</f>
        <v>77.000000000000028</v>
      </c>
      <c r="S42" s="420">
        <f>SUM(S11:S41)</f>
        <v>0</v>
      </c>
      <c r="T42" s="421">
        <f>SUM(T11:T41)</f>
        <v>0</v>
      </c>
      <c r="U42" s="422">
        <f>U41</f>
        <v>0</v>
      </c>
      <c r="V42" s="423">
        <f t="shared" si="0"/>
        <v>0</v>
      </c>
      <c r="W42" s="420">
        <f>SUM(W11:W41)</f>
        <v>0</v>
      </c>
      <c r="X42" s="421">
        <f>SUM(X11:X41)</f>
        <v>0</v>
      </c>
      <c r="Y42" s="424">
        <f>Y41</f>
        <v>0</v>
      </c>
      <c r="Z42" s="425">
        <f>Y42/1</f>
        <v>0</v>
      </c>
      <c r="AA42" s="420">
        <f>SUM(AA11:AA41)</f>
        <v>2</v>
      </c>
      <c r="AB42" s="421">
        <f>SUM(AB11:AB41)</f>
        <v>0</v>
      </c>
      <c r="AC42" s="426">
        <f>AC41</f>
        <v>2</v>
      </c>
      <c r="AD42" s="427">
        <f>AD41</f>
        <v>2</v>
      </c>
      <c r="AE42" s="420">
        <f>SUM(AE11:AE41)</f>
        <v>0</v>
      </c>
      <c r="AF42" s="421">
        <f>SUM(AF11:AF41)</f>
        <v>0</v>
      </c>
      <c r="AG42" s="426">
        <f>AG41</f>
        <v>0</v>
      </c>
      <c r="AH42" s="464">
        <v>0.23400000000000001</v>
      </c>
      <c r="AI42" s="429">
        <f>AI41</f>
        <v>105.95000000000003</v>
      </c>
    </row>
    <row r="43" spans="1:35" s="355" customFormat="1" ht="22.5" customHeight="1" thickBot="1">
      <c r="A43" s="430"/>
      <c r="B43" s="431"/>
      <c r="C43" s="430"/>
      <c r="D43" s="430"/>
      <c r="E43" s="430"/>
      <c r="F43" s="432"/>
      <c r="G43" s="432"/>
      <c r="H43" s="432"/>
      <c r="I43" s="432"/>
      <c r="J43" s="432"/>
      <c r="K43" s="432"/>
      <c r="L43" s="432">
        <v>8</v>
      </c>
      <c r="M43" s="432" t="s">
        <v>261</v>
      </c>
      <c r="N43" s="433"/>
      <c r="O43" s="433"/>
      <c r="P43" s="433"/>
      <c r="Q43" s="433"/>
      <c r="R43" s="434"/>
      <c r="S43" s="430"/>
      <c r="T43" s="430"/>
      <c r="U43" s="430"/>
      <c r="V43" s="430"/>
      <c r="W43" s="430"/>
      <c r="X43" s="430"/>
      <c r="Y43" s="430"/>
      <c r="Z43" s="430"/>
      <c r="AA43" s="430"/>
      <c r="AB43" s="430"/>
      <c r="AC43" s="430"/>
      <c r="AD43" s="430"/>
      <c r="AE43" s="430"/>
      <c r="AF43" s="430"/>
      <c r="AG43" s="430"/>
      <c r="AH43" s="430"/>
      <c r="AI43" s="430"/>
    </row>
    <row r="44" spans="1:35" s="355" customFormat="1" ht="14.25" customHeight="1" thickTop="1">
      <c r="A44" s="436"/>
      <c r="B44" s="437"/>
      <c r="C44" s="438"/>
      <c r="D44" s="439"/>
      <c r="E44" s="335"/>
      <c r="F44" s="336"/>
      <c r="G44" s="440">
        <f>G42+E44-F44</f>
        <v>7.5</v>
      </c>
      <c r="H44" s="441"/>
      <c r="I44" s="336"/>
      <c r="J44" s="440">
        <f>J42+H44-I44</f>
        <v>14.5</v>
      </c>
      <c r="K44" s="442">
        <v>0</v>
      </c>
      <c r="L44" s="443"/>
      <c r="M44" s="444"/>
      <c r="N44" s="344"/>
      <c r="O44" s="352"/>
      <c r="P44" s="444"/>
      <c r="Q44" s="445"/>
      <c r="R44" s="446">
        <f>R42+K44-L44-M44-N44-O44-P44-Q44</f>
        <v>77.000000000000028</v>
      </c>
      <c r="S44" s="366">
        <f t="shared" ref="S44:S53" si="17">N44/0.2</f>
        <v>0</v>
      </c>
      <c r="T44" s="367"/>
      <c r="U44" s="368">
        <f>U42+S44-T44</f>
        <v>0</v>
      </c>
      <c r="V44" s="369">
        <f t="shared" ref="V44:V53" si="18">U44*0.215</f>
        <v>0</v>
      </c>
      <c r="W44" s="366">
        <f t="shared" ref="W44:W53" si="19">O44/1</f>
        <v>0</v>
      </c>
      <c r="X44" s="367"/>
      <c r="Y44" s="370">
        <f>Y42+W44-X44</f>
        <v>0</v>
      </c>
      <c r="Z44" s="342">
        <f t="shared" ref="Z44:Z53" si="20">Y44*1</f>
        <v>0</v>
      </c>
      <c r="AA44" s="366">
        <f t="shared" ref="AA44:AA53" si="21">P44/1</f>
        <v>0</v>
      </c>
      <c r="AB44" s="377"/>
      <c r="AC44" s="368">
        <f>AC42+AA44-AB44</f>
        <v>2</v>
      </c>
      <c r="AD44" s="342">
        <f t="shared" ref="AD44:AD53" si="22">AC44*1</f>
        <v>2</v>
      </c>
      <c r="AE44" s="366">
        <f t="shared" ref="AE44:AE53" si="23">Q44/0.018</f>
        <v>0</v>
      </c>
      <c r="AF44" s="367"/>
      <c r="AG44" s="368">
        <f>AG42+AE44-AF44</f>
        <v>0</v>
      </c>
      <c r="AH44" s="465">
        <f t="shared" ref="AH44:AH53" si="24">AG44*0.018</f>
        <v>0</v>
      </c>
      <c r="AI44" s="448">
        <f>(G44+J44+R44)*1.05+V44+Z44+AD44+AH44</f>
        <v>105.95000000000003</v>
      </c>
    </row>
    <row r="45" spans="1:35" s="355" customFormat="1" ht="14.25" customHeight="1">
      <c r="A45" s="449"/>
      <c r="B45" s="437"/>
      <c r="C45" s="333"/>
      <c r="D45" s="450"/>
      <c r="E45" s="358"/>
      <c r="F45" s="359"/>
      <c r="G45" s="360">
        <f t="shared" ref="G45:G53" si="25">G44+E45-F45</f>
        <v>7.5</v>
      </c>
      <c r="H45" s="361"/>
      <c r="I45" s="359"/>
      <c r="J45" s="360">
        <f t="shared" ref="J45:J53" si="26">J44+H45-I45</f>
        <v>14.5</v>
      </c>
      <c r="K45" s="442">
        <f t="shared" ref="K45:K53" si="27">F45+I45</f>
        <v>0</v>
      </c>
      <c r="L45" s="443"/>
      <c r="M45" s="344"/>
      <c r="N45" s="344"/>
      <c r="O45" s="342"/>
      <c r="P45" s="344"/>
      <c r="Q45" s="391"/>
      <c r="R45" s="346">
        <f t="shared" ref="R45:R53" si="28">R44+K45-L45-M45-N45-O45-P45-Q45</f>
        <v>77.000000000000028</v>
      </c>
      <c r="S45" s="366">
        <f t="shared" si="17"/>
        <v>0</v>
      </c>
      <c r="T45" s="367"/>
      <c r="U45" s="368">
        <f t="shared" ref="U45:U53" si="29">U44+S45-T45</f>
        <v>0</v>
      </c>
      <c r="V45" s="369">
        <f t="shared" si="18"/>
        <v>0</v>
      </c>
      <c r="W45" s="366">
        <f t="shared" si="19"/>
        <v>0</v>
      </c>
      <c r="X45" s="367"/>
      <c r="Y45" s="370">
        <f t="shared" ref="Y45:Y53" si="30">Y44+W45-X45</f>
        <v>0</v>
      </c>
      <c r="Z45" s="342">
        <f t="shared" si="20"/>
        <v>0</v>
      </c>
      <c r="AA45" s="366">
        <f t="shared" si="21"/>
        <v>0</v>
      </c>
      <c r="AB45" s="377"/>
      <c r="AC45" s="368">
        <f t="shared" ref="AC45:AC53" si="31">AC44+AA45-AB45</f>
        <v>2</v>
      </c>
      <c r="AD45" s="342">
        <f t="shared" si="22"/>
        <v>2</v>
      </c>
      <c r="AE45" s="366">
        <f t="shared" si="23"/>
        <v>0</v>
      </c>
      <c r="AF45" s="367"/>
      <c r="AG45" s="368">
        <f t="shared" ref="AG45:AG53" si="32">AG44+AE45-AF45</f>
        <v>0</v>
      </c>
      <c r="AH45" s="462">
        <f t="shared" si="24"/>
        <v>0</v>
      </c>
      <c r="AI45" s="451">
        <f t="shared" ref="AI45:AI53" si="33">(G45+J45+R45)*1.05+V45+Z45+AH45</f>
        <v>103.95000000000003</v>
      </c>
    </row>
    <row r="46" spans="1:35" s="355" customFormat="1" ht="14.25" customHeight="1">
      <c r="A46" s="452"/>
      <c r="B46" s="437"/>
      <c r="C46" s="333"/>
      <c r="D46" s="334"/>
      <c r="E46" s="358"/>
      <c r="F46" s="359"/>
      <c r="G46" s="360">
        <f t="shared" si="25"/>
        <v>7.5</v>
      </c>
      <c r="H46" s="361"/>
      <c r="I46" s="359"/>
      <c r="J46" s="360">
        <f t="shared" si="26"/>
        <v>14.5</v>
      </c>
      <c r="K46" s="442">
        <f t="shared" si="27"/>
        <v>0</v>
      </c>
      <c r="L46" s="443"/>
      <c r="M46" s="344"/>
      <c r="N46" s="344"/>
      <c r="O46" s="352"/>
      <c r="P46" s="344"/>
      <c r="Q46" s="391"/>
      <c r="R46" s="346">
        <f t="shared" si="28"/>
        <v>77.000000000000028</v>
      </c>
      <c r="S46" s="366">
        <f t="shared" si="17"/>
        <v>0</v>
      </c>
      <c r="T46" s="367"/>
      <c r="U46" s="368">
        <f t="shared" si="29"/>
        <v>0</v>
      </c>
      <c r="V46" s="369">
        <f t="shared" si="18"/>
        <v>0</v>
      </c>
      <c r="W46" s="366">
        <f t="shared" si="19"/>
        <v>0</v>
      </c>
      <c r="X46" s="367"/>
      <c r="Y46" s="370">
        <f t="shared" si="30"/>
        <v>0</v>
      </c>
      <c r="Z46" s="342">
        <f t="shared" si="20"/>
        <v>0</v>
      </c>
      <c r="AA46" s="366">
        <f t="shared" si="21"/>
        <v>0</v>
      </c>
      <c r="AB46" s="377"/>
      <c r="AC46" s="368">
        <f t="shared" si="31"/>
        <v>2</v>
      </c>
      <c r="AD46" s="342">
        <f t="shared" si="22"/>
        <v>2</v>
      </c>
      <c r="AE46" s="366">
        <f t="shared" si="23"/>
        <v>0</v>
      </c>
      <c r="AF46" s="367"/>
      <c r="AG46" s="368">
        <f t="shared" si="32"/>
        <v>0</v>
      </c>
      <c r="AH46" s="462">
        <f t="shared" si="24"/>
        <v>0</v>
      </c>
      <c r="AI46" s="451">
        <f t="shared" si="33"/>
        <v>103.95000000000003</v>
      </c>
    </row>
    <row r="47" spans="1:35" s="355" customFormat="1" ht="14.25" customHeight="1">
      <c r="A47" s="452"/>
      <c r="B47" s="437"/>
      <c r="C47" s="453"/>
      <c r="D47" s="454"/>
      <c r="E47" s="358"/>
      <c r="F47" s="359"/>
      <c r="G47" s="360">
        <f t="shared" si="25"/>
        <v>7.5</v>
      </c>
      <c r="H47" s="361"/>
      <c r="I47" s="359"/>
      <c r="J47" s="360">
        <f t="shared" si="26"/>
        <v>14.5</v>
      </c>
      <c r="K47" s="442">
        <f t="shared" si="27"/>
        <v>0</v>
      </c>
      <c r="L47" s="443"/>
      <c r="M47" s="344"/>
      <c r="N47" s="344"/>
      <c r="O47" s="352"/>
      <c r="P47" s="344"/>
      <c r="Q47" s="381"/>
      <c r="R47" s="346">
        <f t="shared" si="28"/>
        <v>77.000000000000028</v>
      </c>
      <c r="S47" s="366">
        <f t="shared" si="17"/>
        <v>0</v>
      </c>
      <c r="T47" s="377"/>
      <c r="U47" s="368">
        <f t="shared" si="29"/>
        <v>0</v>
      </c>
      <c r="V47" s="369">
        <f t="shared" si="18"/>
        <v>0</v>
      </c>
      <c r="W47" s="366">
        <f t="shared" si="19"/>
        <v>0</v>
      </c>
      <c r="X47" s="377"/>
      <c r="Y47" s="370">
        <f t="shared" si="30"/>
        <v>0</v>
      </c>
      <c r="Z47" s="342">
        <f t="shared" si="20"/>
        <v>0</v>
      </c>
      <c r="AA47" s="366">
        <f t="shared" si="21"/>
        <v>0</v>
      </c>
      <c r="AB47" s="377"/>
      <c r="AC47" s="368">
        <f t="shared" si="31"/>
        <v>2</v>
      </c>
      <c r="AD47" s="342">
        <f t="shared" si="22"/>
        <v>2</v>
      </c>
      <c r="AE47" s="366">
        <f t="shared" si="23"/>
        <v>0</v>
      </c>
      <c r="AF47" s="377"/>
      <c r="AG47" s="368">
        <f t="shared" si="32"/>
        <v>0</v>
      </c>
      <c r="AH47" s="462">
        <f t="shared" si="24"/>
        <v>0</v>
      </c>
      <c r="AI47" s="451">
        <f t="shared" si="33"/>
        <v>103.95000000000003</v>
      </c>
    </row>
    <row r="48" spans="1:35" s="355" customFormat="1" ht="14.25" customHeight="1">
      <c r="A48" s="449"/>
      <c r="B48" s="437"/>
      <c r="C48" s="455"/>
      <c r="D48" s="456"/>
      <c r="E48" s="358"/>
      <c r="F48" s="359"/>
      <c r="G48" s="360">
        <f t="shared" si="25"/>
        <v>7.5</v>
      </c>
      <c r="H48" s="361"/>
      <c r="I48" s="359"/>
      <c r="J48" s="360">
        <f t="shared" si="26"/>
        <v>14.5</v>
      </c>
      <c r="K48" s="442">
        <f t="shared" si="27"/>
        <v>0</v>
      </c>
      <c r="L48" s="443"/>
      <c r="M48" s="344"/>
      <c r="N48" s="344"/>
      <c r="O48" s="352"/>
      <c r="P48" s="344"/>
      <c r="Q48" s="381"/>
      <c r="R48" s="346">
        <f t="shared" si="28"/>
        <v>77.000000000000028</v>
      </c>
      <c r="S48" s="366">
        <f t="shared" si="17"/>
        <v>0</v>
      </c>
      <c r="T48" s="377"/>
      <c r="U48" s="368">
        <f t="shared" si="29"/>
        <v>0</v>
      </c>
      <c r="V48" s="369">
        <f t="shared" si="18"/>
        <v>0</v>
      </c>
      <c r="W48" s="366">
        <f t="shared" si="19"/>
        <v>0</v>
      </c>
      <c r="X48" s="377"/>
      <c r="Y48" s="370">
        <f t="shared" si="30"/>
        <v>0</v>
      </c>
      <c r="Z48" s="342">
        <f t="shared" si="20"/>
        <v>0</v>
      </c>
      <c r="AA48" s="366">
        <f t="shared" si="21"/>
        <v>0</v>
      </c>
      <c r="AB48" s="377"/>
      <c r="AC48" s="368">
        <f t="shared" si="31"/>
        <v>2</v>
      </c>
      <c r="AD48" s="342">
        <f t="shared" si="22"/>
        <v>2</v>
      </c>
      <c r="AE48" s="366">
        <f t="shared" si="23"/>
        <v>0</v>
      </c>
      <c r="AF48" s="377"/>
      <c r="AG48" s="368">
        <f t="shared" si="32"/>
        <v>0</v>
      </c>
      <c r="AH48" s="462">
        <f t="shared" si="24"/>
        <v>0</v>
      </c>
      <c r="AI48" s="451">
        <f t="shared" si="33"/>
        <v>103.95000000000003</v>
      </c>
    </row>
    <row r="49" spans="1:35" s="355" customFormat="1" ht="14.25" customHeight="1">
      <c r="A49" s="452"/>
      <c r="B49" s="437"/>
      <c r="C49" s="457"/>
      <c r="D49" s="454"/>
      <c r="E49" s="358"/>
      <c r="F49" s="379"/>
      <c r="G49" s="360">
        <f t="shared" si="25"/>
        <v>7.5</v>
      </c>
      <c r="H49" s="361"/>
      <c r="I49" s="359"/>
      <c r="J49" s="360">
        <f t="shared" si="26"/>
        <v>14.5</v>
      </c>
      <c r="K49" s="442">
        <f t="shared" si="27"/>
        <v>0</v>
      </c>
      <c r="L49" s="443"/>
      <c r="M49" s="344"/>
      <c r="N49" s="344"/>
      <c r="O49" s="352"/>
      <c r="P49" s="344"/>
      <c r="Q49" s="381"/>
      <c r="R49" s="346">
        <f t="shared" si="28"/>
        <v>77.000000000000028</v>
      </c>
      <c r="S49" s="366">
        <f t="shared" si="17"/>
        <v>0</v>
      </c>
      <c r="T49" s="377"/>
      <c r="U49" s="368">
        <f t="shared" si="29"/>
        <v>0</v>
      </c>
      <c r="V49" s="369">
        <f t="shared" si="18"/>
        <v>0</v>
      </c>
      <c r="W49" s="366">
        <f t="shared" si="19"/>
        <v>0</v>
      </c>
      <c r="X49" s="377"/>
      <c r="Y49" s="370">
        <f t="shared" si="30"/>
        <v>0</v>
      </c>
      <c r="Z49" s="342">
        <f t="shared" si="20"/>
        <v>0</v>
      </c>
      <c r="AA49" s="366">
        <f t="shared" si="21"/>
        <v>0</v>
      </c>
      <c r="AB49" s="377"/>
      <c r="AC49" s="368">
        <f t="shared" si="31"/>
        <v>2</v>
      </c>
      <c r="AD49" s="342">
        <f t="shared" si="22"/>
        <v>2</v>
      </c>
      <c r="AE49" s="366">
        <f t="shared" si="23"/>
        <v>0</v>
      </c>
      <c r="AF49" s="377"/>
      <c r="AG49" s="368">
        <f t="shared" si="32"/>
        <v>0</v>
      </c>
      <c r="AH49" s="462">
        <f t="shared" si="24"/>
        <v>0</v>
      </c>
      <c r="AI49" s="451">
        <f t="shared" si="33"/>
        <v>103.95000000000003</v>
      </c>
    </row>
    <row r="50" spans="1:35" s="355" customFormat="1" ht="14.25" customHeight="1">
      <c r="A50" s="458"/>
      <c r="B50" s="437"/>
      <c r="C50" s="459"/>
      <c r="D50" s="460"/>
      <c r="E50" s="358"/>
      <c r="F50" s="359"/>
      <c r="G50" s="360">
        <f t="shared" si="25"/>
        <v>7.5</v>
      </c>
      <c r="H50" s="361"/>
      <c r="I50" s="359"/>
      <c r="J50" s="360">
        <f t="shared" si="26"/>
        <v>14.5</v>
      </c>
      <c r="K50" s="442">
        <f t="shared" si="27"/>
        <v>0</v>
      </c>
      <c r="L50" s="443"/>
      <c r="M50" s="344"/>
      <c r="N50" s="344"/>
      <c r="O50" s="352"/>
      <c r="P50" s="344"/>
      <c r="Q50" s="391"/>
      <c r="R50" s="346">
        <f t="shared" si="28"/>
        <v>77.000000000000028</v>
      </c>
      <c r="S50" s="366">
        <f t="shared" si="17"/>
        <v>0</v>
      </c>
      <c r="T50" s="377"/>
      <c r="U50" s="368">
        <f t="shared" si="29"/>
        <v>0</v>
      </c>
      <c r="V50" s="369">
        <f t="shared" si="18"/>
        <v>0</v>
      </c>
      <c r="W50" s="366">
        <f t="shared" si="19"/>
        <v>0</v>
      </c>
      <c r="X50" s="377"/>
      <c r="Y50" s="370">
        <f t="shared" si="30"/>
        <v>0</v>
      </c>
      <c r="Z50" s="342">
        <f t="shared" si="20"/>
        <v>0</v>
      </c>
      <c r="AA50" s="366">
        <f t="shared" si="21"/>
        <v>0</v>
      </c>
      <c r="AB50" s="377"/>
      <c r="AC50" s="368">
        <f t="shared" si="31"/>
        <v>2</v>
      </c>
      <c r="AD50" s="342">
        <f t="shared" si="22"/>
        <v>2</v>
      </c>
      <c r="AE50" s="366">
        <f t="shared" si="23"/>
        <v>0</v>
      </c>
      <c r="AF50" s="377"/>
      <c r="AG50" s="368">
        <f t="shared" si="32"/>
        <v>0</v>
      </c>
      <c r="AH50" s="462">
        <f t="shared" si="24"/>
        <v>0</v>
      </c>
      <c r="AI50" s="451">
        <f t="shared" si="33"/>
        <v>103.95000000000003</v>
      </c>
    </row>
    <row r="51" spans="1:35" s="355" customFormat="1" ht="14.25" customHeight="1">
      <c r="A51" s="458"/>
      <c r="B51" s="437"/>
      <c r="C51" s="457"/>
      <c r="D51" s="454"/>
      <c r="E51" s="358"/>
      <c r="F51" s="379"/>
      <c r="G51" s="360">
        <f t="shared" si="25"/>
        <v>7.5</v>
      </c>
      <c r="H51" s="361"/>
      <c r="I51" s="359"/>
      <c r="J51" s="360">
        <f t="shared" si="26"/>
        <v>14.5</v>
      </c>
      <c r="K51" s="442">
        <f t="shared" si="27"/>
        <v>0</v>
      </c>
      <c r="L51" s="443"/>
      <c r="M51" s="344"/>
      <c r="N51" s="344"/>
      <c r="O51" s="352"/>
      <c r="P51" s="344"/>
      <c r="Q51" s="381"/>
      <c r="R51" s="346">
        <f t="shared" si="28"/>
        <v>77.000000000000028</v>
      </c>
      <c r="S51" s="366">
        <f t="shared" si="17"/>
        <v>0</v>
      </c>
      <c r="T51" s="377"/>
      <c r="U51" s="368">
        <f t="shared" si="29"/>
        <v>0</v>
      </c>
      <c r="V51" s="369">
        <f t="shared" si="18"/>
        <v>0</v>
      </c>
      <c r="W51" s="366">
        <f t="shared" si="19"/>
        <v>0</v>
      </c>
      <c r="X51" s="377"/>
      <c r="Y51" s="370">
        <f t="shared" si="30"/>
        <v>0</v>
      </c>
      <c r="Z51" s="342">
        <f t="shared" si="20"/>
        <v>0</v>
      </c>
      <c r="AA51" s="366">
        <f t="shared" si="21"/>
        <v>0</v>
      </c>
      <c r="AB51" s="377"/>
      <c r="AC51" s="368">
        <f t="shared" si="31"/>
        <v>2</v>
      </c>
      <c r="AD51" s="342">
        <f t="shared" si="22"/>
        <v>2</v>
      </c>
      <c r="AE51" s="366">
        <f t="shared" si="23"/>
        <v>0</v>
      </c>
      <c r="AF51" s="377"/>
      <c r="AG51" s="368">
        <f t="shared" si="32"/>
        <v>0</v>
      </c>
      <c r="AH51" s="462">
        <f t="shared" si="24"/>
        <v>0</v>
      </c>
      <c r="AI51" s="451">
        <f t="shared" si="33"/>
        <v>103.95000000000003</v>
      </c>
    </row>
    <row r="52" spans="1:35" s="355" customFormat="1" ht="14.25" customHeight="1">
      <c r="A52" s="458"/>
      <c r="B52" s="437"/>
      <c r="C52" s="438"/>
      <c r="D52" s="450"/>
      <c r="E52" s="358"/>
      <c r="F52" s="359"/>
      <c r="G52" s="360">
        <f t="shared" si="25"/>
        <v>7.5</v>
      </c>
      <c r="H52" s="361"/>
      <c r="I52" s="359"/>
      <c r="J52" s="360">
        <f t="shared" si="26"/>
        <v>14.5</v>
      </c>
      <c r="K52" s="442">
        <f t="shared" si="27"/>
        <v>0</v>
      </c>
      <c r="L52" s="443"/>
      <c r="M52" s="344"/>
      <c r="N52" s="344"/>
      <c r="O52" s="352"/>
      <c r="P52" s="344"/>
      <c r="Q52" s="381"/>
      <c r="R52" s="346">
        <f t="shared" si="28"/>
        <v>77.000000000000028</v>
      </c>
      <c r="S52" s="366">
        <f t="shared" si="17"/>
        <v>0</v>
      </c>
      <c r="T52" s="377"/>
      <c r="U52" s="368">
        <f t="shared" si="29"/>
        <v>0</v>
      </c>
      <c r="V52" s="369">
        <f t="shared" si="18"/>
        <v>0</v>
      </c>
      <c r="W52" s="366">
        <f t="shared" si="19"/>
        <v>0</v>
      </c>
      <c r="X52" s="377"/>
      <c r="Y52" s="370">
        <f t="shared" si="30"/>
        <v>0</v>
      </c>
      <c r="Z52" s="342">
        <f t="shared" si="20"/>
        <v>0</v>
      </c>
      <c r="AA52" s="366">
        <f t="shared" si="21"/>
        <v>0</v>
      </c>
      <c r="AB52" s="377"/>
      <c r="AC52" s="368">
        <f t="shared" si="31"/>
        <v>2</v>
      </c>
      <c r="AD52" s="342">
        <f t="shared" si="22"/>
        <v>2</v>
      </c>
      <c r="AE52" s="366">
        <f t="shared" si="23"/>
        <v>0</v>
      </c>
      <c r="AF52" s="377"/>
      <c r="AG52" s="368">
        <f t="shared" si="32"/>
        <v>0</v>
      </c>
      <c r="AH52" s="462">
        <f t="shared" si="24"/>
        <v>0</v>
      </c>
      <c r="AI52" s="451">
        <f t="shared" si="33"/>
        <v>103.95000000000003</v>
      </c>
    </row>
    <row r="53" spans="1:35" s="355" customFormat="1" ht="14.25" customHeight="1">
      <c r="A53" s="458"/>
      <c r="B53" s="437"/>
      <c r="C53" s="438"/>
      <c r="D53" s="450"/>
      <c r="E53" s="358"/>
      <c r="F53" s="359"/>
      <c r="G53" s="360">
        <f t="shared" si="25"/>
        <v>7.5</v>
      </c>
      <c r="H53" s="361"/>
      <c r="I53" s="359"/>
      <c r="J53" s="360">
        <f t="shared" si="26"/>
        <v>14.5</v>
      </c>
      <c r="K53" s="442">
        <f t="shared" si="27"/>
        <v>0</v>
      </c>
      <c r="L53" s="443"/>
      <c r="M53" s="344"/>
      <c r="N53" s="344"/>
      <c r="O53" s="352"/>
      <c r="P53" s="344"/>
      <c r="Q53" s="381"/>
      <c r="R53" s="346">
        <f t="shared" si="28"/>
        <v>77.000000000000028</v>
      </c>
      <c r="S53" s="366">
        <f t="shared" si="17"/>
        <v>0</v>
      </c>
      <c r="T53" s="377"/>
      <c r="U53" s="368">
        <f t="shared" si="29"/>
        <v>0</v>
      </c>
      <c r="V53" s="369">
        <f t="shared" si="18"/>
        <v>0</v>
      </c>
      <c r="W53" s="366">
        <f t="shared" si="19"/>
        <v>0</v>
      </c>
      <c r="X53" s="377"/>
      <c r="Y53" s="370">
        <f t="shared" si="30"/>
        <v>0</v>
      </c>
      <c r="Z53" s="342">
        <f t="shared" si="20"/>
        <v>0</v>
      </c>
      <c r="AA53" s="366">
        <f t="shared" si="21"/>
        <v>0</v>
      </c>
      <c r="AB53" s="377">
        <v>0.8</v>
      </c>
      <c r="AC53" s="368">
        <f t="shared" si="31"/>
        <v>1.2</v>
      </c>
      <c r="AD53" s="342">
        <f t="shared" si="22"/>
        <v>1.2</v>
      </c>
      <c r="AE53" s="366">
        <f t="shared" si="23"/>
        <v>0</v>
      </c>
      <c r="AF53" s="377"/>
      <c r="AG53" s="368">
        <f t="shared" si="32"/>
        <v>0</v>
      </c>
      <c r="AH53" s="462">
        <f t="shared" si="24"/>
        <v>0</v>
      </c>
      <c r="AI53" s="451">
        <f t="shared" si="33"/>
        <v>103.95000000000003</v>
      </c>
    </row>
    <row r="54" spans="1:35" ht="14.25" customHeight="1">
      <c r="D54" s="278"/>
      <c r="E54" s="278"/>
      <c r="F54" s="278"/>
      <c r="G54" s="278"/>
      <c r="H54" s="278"/>
      <c r="I54" s="278"/>
    </row>
    <row r="55" spans="1:35" ht="21">
      <c r="D55" s="279"/>
      <c r="E55" s="279"/>
      <c r="F55" s="279"/>
      <c r="G55" s="279"/>
      <c r="H55" s="279"/>
      <c r="I55" s="279"/>
      <c r="J55" s="279"/>
      <c r="K55" s="279"/>
      <c r="L55" s="279"/>
      <c r="M55" s="279"/>
      <c r="N55" s="279"/>
      <c r="O55" s="279"/>
      <c r="P55" s="279"/>
      <c r="Q55" s="279"/>
      <c r="R55" s="279"/>
      <c r="S55" s="279"/>
      <c r="AC55" s="535" t="s">
        <v>262</v>
      </c>
      <c r="AD55" s="535"/>
      <c r="AE55" s="535">
        <v>57000</v>
      </c>
      <c r="AF55" s="535"/>
      <c r="AG55" s="535" t="s">
        <v>263</v>
      </c>
      <c r="AH55" s="535"/>
      <c r="AI55" s="64">
        <v>46000</v>
      </c>
    </row>
    <row r="56" spans="1:35" ht="21">
      <c r="D56" s="279"/>
      <c r="E56" s="279"/>
      <c r="F56" s="279"/>
      <c r="G56" s="279"/>
      <c r="H56" s="279"/>
      <c r="I56" s="279"/>
      <c r="J56" s="279"/>
      <c r="K56" s="279"/>
      <c r="L56" s="279"/>
      <c r="M56" s="279"/>
      <c r="N56" s="279"/>
      <c r="O56" s="279"/>
      <c r="P56" s="279"/>
      <c r="Q56" s="279"/>
      <c r="R56" s="279"/>
      <c r="S56" s="279"/>
    </row>
    <row r="57" spans="1:35" ht="21">
      <c r="D57" s="279"/>
      <c r="E57" s="279"/>
      <c r="F57" s="279"/>
      <c r="G57" s="279"/>
      <c r="H57" s="279"/>
      <c r="I57" s="279"/>
      <c r="J57" s="279"/>
      <c r="K57" s="279"/>
      <c r="L57" s="279"/>
      <c r="M57" s="279"/>
      <c r="N57" s="279"/>
      <c r="O57" s="279"/>
      <c r="P57" s="279"/>
    </row>
  </sheetData>
  <mergeCells count="30">
    <mergeCell ref="AG1:AH1"/>
    <mergeCell ref="C2:D2"/>
    <mergeCell ref="E2:F2"/>
    <mergeCell ref="V4:W4"/>
    <mergeCell ref="C1:D1"/>
    <mergeCell ref="E1:F1"/>
    <mergeCell ref="AC1:AD1"/>
    <mergeCell ref="AE1:AF1"/>
    <mergeCell ref="C3:D3"/>
    <mergeCell ref="E3:F3"/>
    <mergeCell ref="C4:D4"/>
    <mergeCell ref="E4:F4"/>
    <mergeCell ref="T4:U4"/>
    <mergeCell ref="C5:D5"/>
    <mergeCell ref="E5:F5"/>
    <mergeCell ref="T5:U5"/>
    <mergeCell ref="V5:W5"/>
    <mergeCell ref="AI7:AI8"/>
    <mergeCell ref="U8:V8"/>
    <mergeCell ref="Y8:Z8"/>
    <mergeCell ref="AC8:AD8"/>
    <mergeCell ref="AG8:AH8"/>
    <mergeCell ref="AE55:AF55"/>
    <mergeCell ref="AG55:AH55"/>
    <mergeCell ref="C16:D16"/>
    <mergeCell ref="C17:D17"/>
    <mergeCell ref="C18:D18"/>
    <mergeCell ref="C19:D19"/>
    <mergeCell ref="C20:D20"/>
    <mergeCell ref="AC55:AD55"/>
  </mergeCells>
  <phoneticPr fontId="2"/>
  <conditionalFormatting sqref="K44:K53">
    <cfRule type="cellIs" dxfId="142" priority="68" stopIfTrue="1" operator="notEqual">
      <formula>0</formula>
    </cfRule>
  </conditionalFormatting>
  <conditionalFormatting sqref="S44:S53 W44:W53 AE44:AE53 AA44:AA53">
    <cfRule type="cellIs" dxfId="141" priority="69" stopIfTrue="1" operator="greaterThan">
      <formula>0</formula>
    </cfRule>
  </conditionalFormatting>
  <conditionalFormatting sqref="AB44:AB53 F44:F53 AF44:AF53 I44:I53 T44:T53 X44:X53 L44:Q53">
    <cfRule type="cellIs" dxfId="140" priority="70" stopIfTrue="1" operator="greaterThan">
      <formula>0</formula>
    </cfRule>
  </conditionalFormatting>
  <conditionalFormatting sqref="K12:K41">
    <cfRule type="cellIs" dxfId="139" priority="65" stopIfTrue="1" operator="notEqual">
      <formula>0</formula>
    </cfRule>
  </conditionalFormatting>
  <conditionalFormatting sqref="W39:W41 AE11:AE41 AA11:AA41 W11:W37 S11:S41">
    <cfRule type="cellIs" dxfId="138" priority="66" stopIfTrue="1" operator="greaterThan">
      <formula>0</formula>
    </cfRule>
  </conditionalFormatting>
  <conditionalFormatting sqref="AF11:AF41 T11:T41 W38:X38 AB11:AB14 X11:X37 X39:X41 L13:Q13 M11:O11 I21 M12 M34 M25 O25 M23:O24 I23:I41 F41 L15:O15 M14:O14 M29:O29 Q29 M16:O18 M28:Q28 L33:Q33 M30:Q32 M35:Q39 L19:O19 Q11 L40:Q40 M21:M22 AB39:AB41 M20:O20 Q20 M26:O27 Q27 Q14:Q18 Q23:Q25 M41:Q41 F21:F26">
    <cfRule type="cellIs" dxfId="137" priority="67" stopIfTrue="1" operator="greaterThan">
      <formula>0</formula>
    </cfRule>
  </conditionalFormatting>
  <conditionalFormatting sqref="K11">
    <cfRule type="cellIs" dxfId="136" priority="63" stopIfTrue="1" operator="notEqual">
      <formula>0</formula>
    </cfRule>
  </conditionalFormatting>
  <conditionalFormatting sqref="F11 I11">
    <cfRule type="cellIs" dxfId="135" priority="64" stopIfTrue="1" operator="greaterThan">
      <formula>0</formula>
    </cfRule>
  </conditionalFormatting>
  <conditionalFormatting sqref="O12:P12">
    <cfRule type="cellIs" dxfId="134" priority="62" stopIfTrue="1" operator="greaterThan">
      <formula>0</formula>
    </cfRule>
  </conditionalFormatting>
  <conditionalFormatting sqref="Q12">
    <cfRule type="cellIs" dxfId="133" priority="61" stopIfTrue="1" operator="greaterThan">
      <formula>0</formula>
    </cfRule>
  </conditionalFormatting>
  <conditionalFormatting sqref="N12">
    <cfRule type="cellIs" dxfId="132" priority="60" stopIfTrue="1" operator="greaterThan">
      <formula>0</formula>
    </cfRule>
  </conditionalFormatting>
  <conditionalFormatting sqref="F12:F20 I18 I12:I15">
    <cfRule type="cellIs" dxfId="131" priority="59" stopIfTrue="1" operator="greaterThan">
      <formula>0</formula>
    </cfRule>
  </conditionalFormatting>
  <conditionalFormatting sqref="O22">
    <cfRule type="cellIs" dxfId="130" priority="58" stopIfTrue="1" operator="greaterThan">
      <formula>0</formula>
    </cfRule>
  </conditionalFormatting>
  <conditionalFormatting sqref="O21">
    <cfRule type="cellIs" dxfId="129" priority="57" stopIfTrue="1" operator="greaterThan">
      <formula>0</formula>
    </cfRule>
  </conditionalFormatting>
  <conditionalFormatting sqref="Q21">
    <cfRule type="cellIs" dxfId="128" priority="56" stopIfTrue="1" operator="greaterThan">
      <formula>0</formula>
    </cfRule>
  </conditionalFormatting>
  <conditionalFormatting sqref="I16">
    <cfRule type="cellIs" dxfId="127" priority="55" stopIfTrue="1" operator="greaterThan">
      <formula>0</formula>
    </cfRule>
  </conditionalFormatting>
  <conditionalFormatting sqref="I17">
    <cfRule type="cellIs" dxfId="126" priority="54" stopIfTrue="1" operator="greaterThan">
      <formula>0</formula>
    </cfRule>
  </conditionalFormatting>
  <conditionalFormatting sqref="I22">
    <cfRule type="cellIs" dxfId="125" priority="53" stopIfTrue="1" operator="greaterThan">
      <formula>0</formula>
    </cfRule>
  </conditionalFormatting>
  <conditionalFormatting sqref="O34:P34">
    <cfRule type="cellIs" dxfId="124" priority="52" stopIfTrue="1" operator="greaterThan">
      <formula>0</formula>
    </cfRule>
  </conditionalFormatting>
  <conditionalFormatting sqref="Q34">
    <cfRule type="cellIs" dxfId="123" priority="51" stopIfTrue="1" operator="greaterThan">
      <formula>0</formula>
    </cfRule>
  </conditionalFormatting>
  <conditionalFormatting sqref="N34">
    <cfRule type="cellIs" dxfId="122" priority="50" stopIfTrue="1" operator="greaterThan">
      <formula>0</formula>
    </cfRule>
  </conditionalFormatting>
  <conditionalFormatting sqref="L12">
    <cfRule type="cellIs" dxfId="121" priority="49" stopIfTrue="1" operator="greaterThan">
      <formula>0</formula>
    </cfRule>
  </conditionalFormatting>
  <conditionalFormatting sqref="I20">
    <cfRule type="cellIs" dxfId="120" priority="48" stopIfTrue="1" operator="greaterThan">
      <formula>0</formula>
    </cfRule>
  </conditionalFormatting>
  <conditionalFormatting sqref="N21:N22">
    <cfRule type="cellIs" dxfId="119" priority="47" stopIfTrue="1" operator="greaterThan">
      <formula>0</formula>
    </cfRule>
  </conditionalFormatting>
  <conditionalFormatting sqref="Q22">
    <cfRule type="cellIs" dxfId="118" priority="46" stopIfTrue="1" operator="greaterThan">
      <formula>0</formula>
    </cfRule>
  </conditionalFormatting>
  <conditionalFormatting sqref="N25">
    <cfRule type="cellIs" dxfId="117" priority="45" stopIfTrue="1" operator="greaterThan">
      <formula>0</formula>
    </cfRule>
  </conditionalFormatting>
  <conditionalFormatting sqref="Q26">
    <cfRule type="cellIs" dxfId="116" priority="44" stopIfTrue="1" operator="greaterThan">
      <formula>0</formula>
    </cfRule>
  </conditionalFormatting>
  <conditionalFormatting sqref="F27:F40">
    <cfRule type="cellIs" dxfId="115" priority="43" stopIfTrue="1" operator="greaterThan">
      <formula>0</formula>
    </cfRule>
  </conditionalFormatting>
  <conditionalFormatting sqref="I18">
    <cfRule type="cellIs" dxfId="114" priority="42" stopIfTrue="1" operator="greaterThan">
      <formula>0</formula>
    </cfRule>
  </conditionalFormatting>
  <conditionalFormatting sqref="P14">
    <cfRule type="cellIs" dxfId="113" priority="41" stopIfTrue="1" operator="greaterThan">
      <formula>0</formula>
    </cfRule>
  </conditionalFormatting>
  <conditionalFormatting sqref="P29">
    <cfRule type="cellIs" dxfId="112" priority="40" stopIfTrue="1" operator="greaterThan">
      <formula>0</formula>
    </cfRule>
  </conditionalFormatting>
  <conditionalFormatting sqref="L18">
    <cfRule type="cellIs" dxfId="111" priority="39" stopIfTrue="1" operator="greaterThan">
      <formula>0</formula>
    </cfRule>
  </conditionalFormatting>
  <conditionalFormatting sqref="L39">
    <cfRule type="cellIs" dxfId="110" priority="34" stopIfTrue="1" operator="greaterThan">
      <formula>0</formula>
    </cfRule>
  </conditionalFormatting>
  <conditionalFormatting sqref="L26">
    <cfRule type="cellIs" dxfId="109" priority="38" stopIfTrue="1" operator="greaterThan">
      <formula>0</formula>
    </cfRule>
  </conditionalFormatting>
  <conditionalFormatting sqref="L23">
    <cfRule type="cellIs" dxfId="108" priority="37" stopIfTrue="1" operator="greaterThan">
      <formula>0</formula>
    </cfRule>
  </conditionalFormatting>
  <conditionalFormatting sqref="L25">
    <cfRule type="cellIs" dxfId="107" priority="36" stopIfTrue="1" operator="greaterThan">
      <formula>0</formula>
    </cfRule>
  </conditionalFormatting>
  <conditionalFormatting sqref="P11">
    <cfRule type="cellIs" dxfId="106" priority="31" stopIfTrue="1" operator="greaterThan">
      <formula>0</formula>
    </cfRule>
  </conditionalFormatting>
  <conditionalFormatting sqref="I19">
    <cfRule type="cellIs" dxfId="105" priority="30" stopIfTrue="1" operator="greaterThan">
      <formula>0</formula>
    </cfRule>
  </conditionalFormatting>
  <conditionalFormatting sqref="L32">
    <cfRule type="cellIs" dxfId="104" priority="35" stopIfTrue="1" operator="greaterThan">
      <formula>0</formula>
    </cfRule>
  </conditionalFormatting>
  <conditionalFormatting sqref="L23">
    <cfRule type="cellIs" dxfId="103" priority="32" stopIfTrue="1" operator="greaterThan">
      <formula>0</formula>
    </cfRule>
  </conditionalFormatting>
  <conditionalFormatting sqref="Q19">
    <cfRule type="cellIs" dxfId="102" priority="33" stopIfTrue="1" operator="greaterThan">
      <formula>0</formula>
    </cfRule>
  </conditionalFormatting>
  <conditionalFormatting sqref="L28">
    <cfRule type="cellIs" dxfId="101" priority="27" stopIfTrue="1" operator="greaterThan">
      <formula>0</formula>
    </cfRule>
  </conditionalFormatting>
  <conditionalFormatting sqref="AB15 AB17:AB22">
    <cfRule type="cellIs" dxfId="100" priority="29" stopIfTrue="1" operator="greaterThan">
      <formula>0</formula>
    </cfRule>
  </conditionalFormatting>
  <conditionalFormatting sqref="L22">
    <cfRule type="cellIs" dxfId="99" priority="28" stopIfTrue="1" operator="greaterThan">
      <formula>0</formula>
    </cfRule>
  </conditionalFormatting>
  <conditionalFormatting sqref="L30">
    <cfRule type="cellIs" dxfId="98" priority="26" stopIfTrue="1" operator="greaterThan">
      <formula>0</formula>
    </cfRule>
  </conditionalFormatting>
  <conditionalFormatting sqref="L30">
    <cfRule type="cellIs" dxfId="97" priority="25" stopIfTrue="1" operator="greaterThan">
      <formula>0</formula>
    </cfRule>
  </conditionalFormatting>
  <conditionalFormatting sqref="L11">
    <cfRule type="cellIs" dxfId="96" priority="24" stopIfTrue="1" operator="greaterThan">
      <formula>0</formula>
    </cfRule>
  </conditionalFormatting>
  <conditionalFormatting sqref="L16">
    <cfRule type="cellIs" dxfId="95" priority="23" stopIfTrue="1" operator="greaterThan">
      <formula>0</formula>
    </cfRule>
  </conditionalFormatting>
  <conditionalFormatting sqref="AB16">
    <cfRule type="cellIs" dxfId="94" priority="22" stopIfTrue="1" operator="greaterThan">
      <formula>0</formula>
    </cfRule>
  </conditionalFormatting>
  <conditionalFormatting sqref="L14">
    <cfRule type="cellIs" dxfId="93" priority="21" stopIfTrue="1" operator="greaterThan">
      <formula>0</formula>
    </cfRule>
  </conditionalFormatting>
  <conditionalFormatting sqref="AB23:AB38">
    <cfRule type="cellIs" dxfId="92" priority="20" stopIfTrue="1" operator="greaterThan">
      <formula>0</formula>
    </cfRule>
  </conditionalFormatting>
  <conditionalFormatting sqref="P15 P26 P20:P24 P17:P18">
    <cfRule type="cellIs" dxfId="91" priority="19" stopIfTrue="1" operator="greaterThan">
      <formula>0</formula>
    </cfRule>
  </conditionalFormatting>
  <conditionalFormatting sqref="P25">
    <cfRule type="cellIs" dxfId="90" priority="18" stopIfTrue="1" operator="greaterThan">
      <formula>0</formula>
    </cfRule>
  </conditionalFormatting>
  <conditionalFormatting sqref="P19">
    <cfRule type="cellIs" dxfId="89" priority="17" stopIfTrue="1" operator="greaterThan">
      <formula>0</formula>
    </cfRule>
  </conditionalFormatting>
  <conditionalFormatting sqref="P27">
    <cfRule type="cellIs" dxfId="88" priority="16" stopIfTrue="1" operator="greaterThan">
      <formula>0</formula>
    </cfRule>
  </conditionalFormatting>
  <conditionalFormatting sqref="P16">
    <cfRule type="cellIs" dxfId="87" priority="15" stopIfTrue="1" operator="greaterThan">
      <formula>0</formula>
    </cfRule>
  </conditionalFormatting>
  <conditionalFormatting sqref="L20">
    <cfRule type="cellIs" dxfId="86" priority="14" stopIfTrue="1" operator="greaterThan">
      <formula>0</formula>
    </cfRule>
  </conditionalFormatting>
  <conditionalFormatting sqref="L17">
    <cfRule type="cellIs" dxfId="85" priority="13" stopIfTrue="1" operator="greaterThan">
      <formula>0</formula>
    </cfRule>
  </conditionalFormatting>
  <conditionalFormatting sqref="L21">
    <cfRule type="cellIs" dxfId="84" priority="12" stopIfTrue="1" operator="greaterThan">
      <formula>0</formula>
    </cfRule>
  </conditionalFormatting>
  <conditionalFormatting sqref="L24">
    <cfRule type="cellIs" dxfId="83" priority="11" stopIfTrue="1" operator="greaterThan">
      <formula>0</formula>
    </cfRule>
  </conditionalFormatting>
  <conditionalFormatting sqref="L27">
    <cfRule type="cellIs" dxfId="82" priority="10" stopIfTrue="1" operator="greaterThan">
      <formula>0</formula>
    </cfRule>
  </conditionalFormatting>
  <conditionalFormatting sqref="L29">
    <cfRule type="cellIs" dxfId="81" priority="9" stopIfTrue="1" operator="greaterThan">
      <formula>0</formula>
    </cfRule>
  </conditionalFormatting>
  <conditionalFormatting sqref="L31">
    <cfRule type="cellIs" dxfId="80" priority="8" stopIfTrue="1" operator="greaterThan">
      <formula>0</formula>
    </cfRule>
  </conditionalFormatting>
  <conditionalFormatting sqref="L34">
    <cfRule type="cellIs" dxfId="79" priority="7" stopIfTrue="1" operator="greaterThan">
      <formula>0</formula>
    </cfRule>
  </conditionalFormatting>
  <conditionalFormatting sqref="L38">
    <cfRule type="cellIs" dxfId="78" priority="6" stopIfTrue="1" operator="greaterThan">
      <formula>0</formula>
    </cfRule>
  </conditionalFormatting>
  <conditionalFormatting sqref="L41">
    <cfRule type="cellIs" dxfId="77" priority="5" stopIfTrue="1" operator="greaterThan">
      <formula>0</formula>
    </cfRule>
  </conditionalFormatting>
  <conditionalFormatting sqref="L35">
    <cfRule type="cellIs" dxfId="76" priority="4" stopIfTrue="1" operator="greaterThan">
      <formula>0</formula>
    </cfRule>
  </conditionalFormatting>
  <conditionalFormatting sqref="L37">
    <cfRule type="cellIs" dxfId="75" priority="3" stopIfTrue="1" operator="greaterThan">
      <formula>0</formula>
    </cfRule>
  </conditionalFormatting>
  <conditionalFormatting sqref="L37">
    <cfRule type="cellIs" dxfId="74" priority="2" stopIfTrue="1" operator="greaterThan">
      <formula>0</formula>
    </cfRule>
  </conditionalFormatting>
  <conditionalFormatting sqref="L36">
    <cfRule type="cellIs" dxfId="73" priority="1" stopIfTrue="1" operator="greaterThan">
      <formula>0</formula>
    </cfRule>
  </conditionalFormatting>
  <pageMargins left="0.39370078740157483" right="0.19685039370078741" top="0.27559055118110237" bottom="0.23622047244094491" header="0.27559055118110237" footer="0.11811023622047245"/>
  <pageSetup paperSize="9" scale="70" orientation="landscape" r:id="rId1"/>
  <headerFooter alignWithMargins="0"/>
  <drawing r:id="rId2"/>
  <legacyDrawing r:id="rId3"/>
  <oleObjects>
    <mc:AlternateContent xmlns:mc="http://schemas.openxmlformats.org/markup-compatibility/2006">
      <mc:Choice Requires="x14">
        <oleObject progId="DStmp.StampObject.4" shapeId="6145" r:id="rId4">
          <objectPr defaultSize="0" autoPict="0" r:id="rId5">
            <anchor moveWithCells="1" sizeWithCells="1">
              <from>
                <xdr:col>32</xdr:col>
                <xdr:colOff>146050</xdr:colOff>
                <xdr:row>1</xdr:row>
                <xdr:rowOff>31750</xdr:rowOff>
              </from>
              <to>
                <xdr:col>33</xdr:col>
                <xdr:colOff>317500</xdr:colOff>
                <xdr:row>4</xdr:row>
                <xdr:rowOff>107950</xdr:rowOff>
              </to>
            </anchor>
          </objectPr>
        </oleObject>
      </mc:Choice>
      <mc:Fallback>
        <oleObject progId="DStmp.StampObject.4" shapeId="6145" r:id="rId4"/>
      </mc:Fallback>
    </mc:AlternateContent>
  </oleObjects>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A00F12-63DC-41DB-BB82-80D54143082F}">
  <dimension ref="A1:AI57"/>
  <sheetViews>
    <sheetView zoomScale="115" zoomScaleNormal="115" workbookViewId="0">
      <pane xSplit="2" ySplit="10" topLeftCell="C23" activePane="bottomRight" state="frozen"/>
      <selection activeCell="N34" sqref="N34"/>
      <selection pane="topRight" activeCell="N34" sqref="N34"/>
      <selection pane="bottomLeft" activeCell="N34" sqref="N34"/>
      <selection pane="bottomRight" activeCell="R41" sqref="R41"/>
    </sheetView>
  </sheetViews>
  <sheetFormatPr defaultColWidth="8.08203125" defaultRowHeight="13"/>
  <cols>
    <col min="1" max="1" width="3.58203125" style="64" customWidth="1"/>
    <col min="2" max="11" width="4.08203125" style="64" customWidth="1"/>
    <col min="12" max="17" width="4.58203125" style="64" customWidth="1"/>
    <col min="18" max="18" width="5.5" style="64" customWidth="1"/>
    <col min="19" max="21" width="5.08203125" style="64" customWidth="1"/>
    <col min="22" max="22" width="5.58203125" style="64" customWidth="1"/>
    <col min="23" max="33" width="5.08203125" style="64" customWidth="1"/>
    <col min="34" max="34" width="5.08203125" style="330" customWidth="1"/>
    <col min="35" max="35" width="8.58203125" style="64" customWidth="1"/>
    <col min="36" max="256" width="8.08203125" style="64"/>
    <col min="257" max="257" width="3.58203125" style="64" customWidth="1"/>
    <col min="258" max="267" width="4.08203125" style="64" customWidth="1"/>
    <col min="268" max="273" width="4.58203125" style="64" customWidth="1"/>
    <col min="274" max="274" width="5.5" style="64" customWidth="1"/>
    <col min="275" max="277" width="5.08203125" style="64" customWidth="1"/>
    <col min="278" max="278" width="5.58203125" style="64" customWidth="1"/>
    <col min="279" max="290" width="5.08203125" style="64" customWidth="1"/>
    <col min="291" max="291" width="8.58203125" style="64" customWidth="1"/>
    <col min="292" max="512" width="8.08203125" style="64"/>
    <col min="513" max="513" width="3.58203125" style="64" customWidth="1"/>
    <col min="514" max="523" width="4.08203125" style="64" customWidth="1"/>
    <col min="524" max="529" width="4.58203125" style="64" customWidth="1"/>
    <col min="530" max="530" width="5.5" style="64" customWidth="1"/>
    <col min="531" max="533" width="5.08203125" style="64" customWidth="1"/>
    <col min="534" max="534" width="5.58203125" style="64" customWidth="1"/>
    <col min="535" max="546" width="5.08203125" style="64" customWidth="1"/>
    <col min="547" max="547" width="8.58203125" style="64" customWidth="1"/>
    <col min="548" max="768" width="8.08203125" style="64"/>
    <col min="769" max="769" width="3.58203125" style="64" customWidth="1"/>
    <col min="770" max="779" width="4.08203125" style="64" customWidth="1"/>
    <col min="780" max="785" width="4.58203125" style="64" customWidth="1"/>
    <col min="786" max="786" width="5.5" style="64" customWidth="1"/>
    <col min="787" max="789" width="5.08203125" style="64" customWidth="1"/>
    <col min="790" max="790" width="5.58203125" style="64" customWidth="1"/>
    <col min="791" max="802" width="5.08203125" style="64" customWidth="1"/>
    <col min="803" max="803" width="8.58203125" style="64" customWidth="1"/>
    <col min="804" max="1024" width="8.08203125" style="64"/>
    <col min="1025" max="1025" width="3.58203125" style="64" customWidth="1"/>
    <col min="1026" max="1035" width="4.08203125" style="64" customWidth="1"/>
    <col min="1036" max="1041" width="4.58203125" style="64" customWidth="1"/>
    <col min="1042" max="1042" width="5.5" style="64" customWidth="1"/>
    <col min="1043" max="1045" width="5.08203125" style="64" customWidth="1"/>
    <col min="1046" max="1046" width="5.58203125" style="64" customWidth="1"/>
    <col min="1047" max="1058" width="5.08203125" style="64" customWidth="1"/>
    <col min="1059" max="1059" width="8.58203125" style="64" customWidth="1"/>
    <col min="1060" max="1280" width="8.08203125" style="64"/>
    <col min="1281" max="1281" width="3.58203125" style="64" customWidth="1"/>
    <col min="1282" max="1291" width="4.08203125" style="64" customWidth="1"/>
    <col min="1292" max="1297" width="4.58203125" style="64" customWidth="1"/>
    <col min="1298" max="1298" width="5.5" style="64" customWidth="1"/>
    <col min="1299" max="1301" width="5.08203125" style="64" customWidth="1"/>
    <col min="1302" max="1302" width="5.58203125" style="64" customWidth="1"/>
    <col min="1303" max="1314" width="5.08203125" style="64" customWidth="1"/>
    <col min="1315" max="1315" width="8.58203125" style="64" customWidth="1"/>
    <col min="1316" max="1536" width="8.08203125" style="64"/>
    <col min="1537" max="1537" width="3.58203125" style="64" customWidth="1"/>
    <col min="1538" max="1547" width="4.08203125" style="64" customWidth="1"/>
    <col min="1548" max="1553" width="4.58203125" style="64" customWidth="1"/>
    <col min="1554" max="1554" width="5.5" style="64" customWidth="1"/>
    <col min="1555" max="1557" width="5.08203125" style="64" customWidth="1"/>
    <col min="1558" max="1558" width="5.58203125" style="64" customWidth="1"/>
    <col min="1559" max="1570" width="5.08203125" style="64" customWidth="1"/>
    <col min="1571" max="1571" width="8.58203125" style="64" customWidth="1"/>
    <col min="1572" max="1792" width="8.08203125" style="64"/>
    <col min="1793" max="1793" width="3.58203125" style="64" customWidth="1"/>
    <col min="1794" max="1803" width="4.08203125" style="64" customWidth="1"/>
    <col min="1804" max="1809" width="4.58203125" style="64" customWidth="1"/>
    <col min="1810" max="1810" width="5.5" style="64" customWidth="1"/>
    <col min="1811" max="1813" width="5.08203125" style="64" customWidth="1"/>
    <col min="1814" max="1814" width="5.58203125" style="64" customWidth="1"/>
    <col min="1815" max="1826" width="5.08203125" style="64" customWidth="1"/>
    <col min="1827" max="1827" width="8.58203125" style="64" customWidth="1"/>
    <col min="1828" max="2048" width="8.08203125" style="64"/>
    <col min="2049" max="2049" width="3.58203125" style="64" customWidth="1"/>
    <col min="2050" max="2059" width="4.08203125" style="64" customWidth="1"/>
    <col min="2060" max="2065" width="4.58203125" style="64" customWidth="1"/>
    <col min="2066" max="2066" width="5.5" style="64" customWidth="1"/>
    <col min="2067" max="2069" width="5.08203125" style="64" customWidth="1"/>
    <col min="2070" max="2070" width="5.58203125" style="64" customWidth="1"/>
    <col min="2071" max="2082" width="5.08203125" style="64" customWidth="1"/>
    <col min="2083" max="2083" width="8.58203125" style="64" customWidth="1"/>
    <col min="2084" max="2304" width="8.08203125" style="64"/>
    <col min="2305" max="2305" width="3.58203125" style="64" customWidth="1"/>
    <col min="2306" max="2315" width="4.08203125" style="64" customWidth="1"/>
    <col min="2316" max="2321" width="4.58203125" style="64" customWidth="1"/>
    <col min="2322" max="2322" width="5.5" style="64" customWidth="1"/>
    <col min="2323" max="2325" width="5.08203125" style="64" customWidth="1"/>
    <col min="2326" max="2326" width="5.58203125" style="64" customWidth="1"/>
    <col min="2327" max="2338" width="5.08203125" style="64" customWidth="1"/>
    <col min="2339" max="2339" width="8.58203125" style="64" customWidth="1"/>
    <col min="2340" max="2560" width="8.08203125" style="64"/>
    <col min="2561" max="2561" width="3.58203125" style="64" customWidth="1"/>
    <col min="2562" max="2571" width="4.08203125" style="64" customWidth="1"/>
    <col min="2572" max="2577" width="4.58203125" style="64" customWidth="1"/>
    <col min="2578" max="2578" width="5.5" style="64" customWidth="1"/>
    <col min="2579" max="2581" width="5.08203125" style="64" customWidth="1"/>
    <col min="2582" max="2582" width="5.58203125" style="64" customWidth="1"/>
    <col min="2583" max="2594" width="5.08203125" style="64" customWidth="1"/>
    <col min="2595" max="2595" width="8.58203125" style="64" customWidth="1"/>
    <col min="2596" max="2816" width="8.08203125" style="64"/>
    <col min="2817" max="2817" width="3.58203125" style="64" customWidth="1"/>
    <col min="2818" max="2827" width="4.08203125" style="64" customWidth="1"/>
    <col min="2828" max="2833" width="4.58203125" style="64" customWidth="1"/>
    <col min="2834" max="2834" width="5.5" style="64" customWidth="1"/>
    <col min="2835" max="2837" width="5.08203125" style="64" customWidth="1"/>
    <col min="2838" max="2838" width="5.58203125" style="64" customWidth="1"/>
    <col min="2839" max="2850" width="5.08203125" style="64" customWidth="1"/>
    <col min="2851" max="2851" width="8.58203125" style="64" customWidth="1"/>
    <col min="2852" max="3072" width="8.08203125" style="64"/>
    <col min="3073" max="3073" width="3.58203125" style="64" customWidth="1"/>
    <col min="3074" max="3083" width="4.08203125" style="64" customWidth="1"/>
    <col min="3084" max="3089" width="4.58203125" style="64" customWidth="1"/>
    <col min="3090" max="3090" width="5.5" style="64" customWidth="1"/>
    <col min="3091" max="3093" width="5.08203125" style="64" customWidth="1"/>
    <col min="3094" max="3094" width="5.58203125" style="64" customWidth="1"/>
    <col min="3095" max="3106" width="5.08203125" style="64" customWidth="1"/>
    <col min="3107" max="3107" width="8.58203125" style="64" customWidth="1"/>
    <col min="3108" max="3328" width="8.08203125" style="64"/>
    <col min="3329" max="3329" width="3.58203125" style="64" customWidth="1"/>
    <col min="3330" max="3339" width="4.08203125" style="64" customWidth="1"/>
    <col min="3340" max="3345" width="4.58203125" style="64" customWidth="1"/>
    <col min="3346" max="3346" width="5.5" style="64" customWidth="1"/>
    <col min="3347" max="3349" width="5.08203125" style="64" customWidth="1"/>
    <col min="3350" max="3350" width="5.58203125" style="64" customWidth="1"/>
    <col min="3351" max="3362" width="5.08203125" style="64" customWidth="1"/>
    <col min="3363" max="3363" width="8.58203125" style="64" customWidth="1"/>
    <col min="3364" max="3584" width="8.08203125" style="64"/>
    <col min="3585" max="3585" width="3.58203125" style="64" customWidth="1"/>
    <col min="3586" max="3595" width="4.08203125" style="64" customWidth="1"/>
    <col min="3596" max="3601" width="4.58203125" style="64" customWidth="1"/>
    <col min="3602" max="3602" width="5.5" style="64" customWidth="1"/>
    <col min="3603" max="3605" width="5.08203125" style="64" customWidth="1"/>
    <col min="3606" max="3606" width="5.58203125" style="64" customWidth="1"/>
    <col min="3607" max="3618" width="5.08203125" style="64" customWidth="1"/>
    <col min="3619" max="3619" width="8.58203125" style="64" customWidth="1"/>
    <col min="3620" max="3840" width="8.08203125" style="64"/>
    <col min="3841" max="3841" width="3.58203125" style="64" customWidth="1"/>
    <col min="3842" max="3851" width="4.08203125" style="64" customWidth="1"/>
    <col min="3852" max="3857" width="4.58203125" style="64" customWidth="1"/>
    <col min="3858" max="3858" width="5.5" style="64" customWidth="1"/>
    <col min="3859" max="3861" width="5.08203125" style="64" customWidth="1"/>
    <col min="3862" max="3862" width="5.58203125" style="64" customWidth="1"/>
    <col min="3863" max="3874" width="5.08203125" style="64" customWidth="1"/>
    <col min="3875" max="3875" width="8.58203125" style="64" customWidth="1"/>
    <col min="3876" max="4096" width="8.08203125" style="64"/>
    <col min="4097" max="4097" width="3.58203125" style="64" customWidth="1"/>
    <col min="4098" max="4107" width="4.08203125" style="64" customWidth="1"/>
    <col min="4108" max="4113" width="4.58203125" style="64" customWidth="1"/>
    <col min="4114" max="4114" width="5.5" style="64" customWidth="1"/>
    <col min="4115" max="4117" width="5.08203125" style="64" customWidth="1"/>
    <col min="4118" max="4118" width="5.58203125" style="64" customWidth="1"/>
    <col min="4119" max="4130" width="5.08203125" style="64" customWidth="1"/>
    <col min="4131" max="4131" width="8.58203125" style="64" customWidth="1"/>
    <col min="4132" max="4352" width="8.08203125" style="64"/>
    <col min="4353" max="4353" width="3.58203125" style="64" customWidth="1"/>
    <col min="4354" max="4363" width="4.08203125" style="64" customWidth="1"/>
    <col min="4364" max="4369" width="4.58203125" style="64" customWidth="1"/>
    <col min="4370" max="4370" width="5.5" style="64" customWidth="1"/>
    <col min="4371" max="4373" width="5.08203125" style="64" customWidth="1"/>
    <col min="4374" max="4374" width="5.58203125" style="64" customWidth="1"/>
    <col min="4375" max="4386" width="5.08203125" style="64" customWidth="1"/>
    <col min="4387" max="4387" width="8.58203125" style="64" customWidth="1"/>
    <col min="4388" max="4608" width="8.08203125" style="64"/>
    <col min="4609" max="4609" width="3.58203125" style="64" customWidth="1"/>
    <col min="4610" max="4619" width="4.08203125" style="64" customWidth="1"/>
    <col min="4620" max="4625" width="4.58203125" style="64" customWidth="1"/>
    <col min="4626" max="4626" width="5.5" style="64" customWidth="1"/>
    <col min="4627" max="4629" width="5.08203125" style="64" customWidth="1"/>
    <col min="4630" max="4630" width="5.58203125" style="64" customWidth="1"/>
    <col min="4631" max="4642" width="5.08203125" style="64" customWidth="1"/>
    <col min="4643" max="4643" width="8.58203125" style="64" customWidth="1"/>
    <col min="4644" max="4864" width="8.08203125" style="64"/>
    <col min="4865" max="4865" width="3.58203125" style="64" customWidth="1"/>
    <col min="4866" max="4875" width="4.08203125" style="64" customWidth="1"/>
    <col min="4876" max="4881" width="4.58203125" style="64" customWidth="1"/>
    <col min="4882" max="4882" width="5.5" style="64" customWidth="1"/>
    <col min="4883" max="4885" width="5.08203125" style="64" customWidth="1"/>
    <col min="4886" max="4886" width="5.58203125" style="64" customWidth="1"/>
    <col min="4887" max="4898" width="5.08203125" style="64" customWidth="1"/>
    <col min="4899" max="4899" width="8.58203125" style="64" customWidth="1"/>
    <col min="4900" max="5120" width="8.08203125" style="64"/>
    <col min="5121" max="5121" width="3.58203125" style="64" customWidth="1"/>
    <col min="5122" max="5131" width="4.08203125" style="64" customWidth="1"/>
    <col min="5132" max="5137" width="4.58203125" style="64" customWidth="1"/>
    <col min="5138" max="5138" width="5.5" style="64" customWidth="1"/>
    <col min="5139" max="5141" width="5.08203125" style="64" customWidth="1"/>
    <col min="5142" max="5142" width="5.58203125" style="64" customWidth="1"/>
    <col min="5143" max="5154" width="5.08203125" style="64" customWidth="1"/>
    <col min="5155" max="5155" width="8.58203125" style="64" customWidth="1"/>
    <col min="5156" max="5376" width="8.08203125" style="64"/>
    <col min="5377" max="5377" width="3.58203125" style="64" customWidth="1"/>
    <col min="5378" max="5387" width="4.08203125" style="64" customWidth="1"/>
    <col min="5388" max="5393" width="4.58203125" style="64" customWidth="1"/>
    <col min="5394" max="5394" width="5.5" style="64" customWidth="1"/>
    <col min="5395" max="5397" width="5.08203125" style="64" customWidth="1"/>
    <col min="5398" max="5398" width="5.58203125" style="64" customWidth="1"/>
    <col min="5399" max="5410" width="5.08203125" style="64" customWidth="1"/>
    <col min="5411" max="5411" width="8.58203125" style="64" customWidth="1"/>
    <col min="5412" max="5632" width="8.08203125" style="64"/>
    <col min="5633" max="5633" width="3.58203125" style="64" customWidth="1"/>
    <col min="5634" max="5643" width="4.08203125" style="64" customWidth="1"/>
    <col min="5644" max="5649" width="4.58203125" style="64" customWidth="1"/>
    <col min="5650" max="5650" width="5.5" style="64" customWidth="1"/>
    <col min="5651" max="5653" width="5.08203125" style="64" customWidth="1"/>
    <col min="5654" max="5654" width="5.58203125" style="64" customWidth="1"/>
    <col min="5655" max="5666" width="5.08203125" style="64" customWidth="1"/>
    <col min="5667" max="5667" width="8.58203125" style="64" customWidth="1"/>
    <col min="5668" max="5888" width="8.08203125" style="64"/>
    <col min="5889" max="5889" width="3.58203125" style="64" customWidth="1"/>
    <col min="5890" max="5899" width="4.08203125" style="64" customWidth="1"/>
    <col min="5900" max="5905" width="4.58203125" style="64" customWidth="1"/>
    <col min="5906" max="5906" width="5.5" style="64" customWidth="1"/>
    <col min="5907" max="5909" width="5.08203125" style="64" customWidth="1"/>
    <col min="5910" max="5910" width="5.58203125" style="64" customWidth="1"/>
    <col min="5911" max="5922" width="5.08203125" style="64" customWidth="1"/>
    <col min="5923" max="5923" width="8.58203125" style="64" customWidth="1"/>
    <col min="5924" max="6144" width="8.08203125" style="64"/>
    <col min="6145" max="6145" width="3.58203125" style="64" customWidth="1"/>
    <col min="6146" max="6155" width="4.08203125" style="64" customWidth="1"/>
    <col min="6156" max="6161" width="4.58203125" style="64" customWidth="1"/>
    <col min="6162" max="6162" width="5.5" style="64" customWidth="1"/>
    <col min="6163" max="6165" width="5.08203125" style="64" customWidth="1"/>
    <col min="6166" max="6166" width="5.58203125" style="64" customWidth="1"/>
    <col min="6167" max="6178" width="5.08203125" style="64" customWidth="1"/>
    <col min="6179" max="6179" width="8.58203125" style="64" customWidth="1"/>
    <col min="6180" max="6400" width="8.08203125" style="64"/>
    <col min="6401" max="6401" width="3.58203125" style="64" customWidth="1"/>
    <col min="6402" max="6411" width="4.08203125" style="64" customWidth="1"/>
    <col min="6412" max="6417" width="4.58203125" style="64" customWidth="1"/>
    <col min="6418" max="6418" width="5.5" style="64" customWidth="1"/>
    <col min="6419" max="6421" width="5.08203125" style="64" customWidth="1"/>
    <col min="6422" max="6422" width="5.58203125" style="64" customWidth="1"/>
    <col min="6423" max="6434" width="5.08203125" style="64" customWidth="1"/>
    <col min="6435" max="6435" width="8.58203125" style="64" customWidth="1"/>
    <col min="6436" max="6656" width="8.08203125" style="64"/>
    <col min="6657" max="6657" width="3.58203125" style="64" customWidth="1"/>
    <col min="6658" max="6667" width="4.08203125" style="64" customWidth="1"/>
    <col min="6668" max="6673" width="4.58203125" style="64" customWidth="1"/>
    <col min="6674" max="6674" width="5.5" style="64" customWidth="1"/>
    <col min="6675" max="6677" width="5.08203125" style="64" customWidth="1"/>
    <col min="6678" max="6678" width="5.58203125" style="64" customWidth="1"/>
    <col min="6679" max="6690" width="5.08203125" style="64" customWidth="1"/>
    <col min="6691" max="6691" width="8.58203125" style="64" customWidth="1"/>
    <col min="6692" max="6912" width="8.08203125" style="64"/>
    <col min="6913" max="6913" width="3.58203125" style="64" customWidth="1"/>
    <col min="6914" max="6923" width="4.08203125" style="64" customWidth="1"/>
    <col min="6924" max="6929" width="4.58203125" style="64" customWidth="1"/>
    <col min="6930" max="6930" width="5.5" style="64" customWidth="1"/>
    <col min="6931" max="6933" width="5.08203125" style="64" customWidth="1"/>
    <col min="6934" max="6934" width="5.58203125" style="64" customWidth="1"/>
    <col min="6935" max="6946" width="5.08203125" style="64" customWidth="1"/>
    <col min="6947" max="6947" width="8.58203125" style="64" customWidth="1"/>
    <col min="6948" max="7168" width="8.08203125" style="64"/>
    <col min="7169" max="7169" width="3.58203125" style="64" customWidth="1"/>
    <col min="7170" max="7179" width="4.08203125" style="64" customWidth="1"/>
    <col min="7180" max="7185" width="4.58203125" style="64" customWidth="1"/>
    <col min="7186" max="7186" width="5.5" style="64" customWidth="1"/>
    <col min="7187" max="7189" width="5.08203125" style="64" customWidth="1"/>
    <col min="7190" max="7190" width="5.58203125" style="64" customWidth="1"/>
    <col min="7191" max="7202" width="5.08203125" style="64" customWidth="1"/>
    <col min="7203" max="7203" width="8.58203125" style="64" customWidth="1"/>
    <col min="7204" max="7424" width="8.08203125" style="64"/>
    <col min="7425" max="7425" width="3.58203125" style="64" customWidth="1"/>
    <col min="7426" max="7435" width="4.08203125" style="64" customWidth="1"/>
    <col min="7436" max="7441" width="4.58203125" style="64" customWidth="1"/>
    <col min="7442" max="7442" width="5.5" style="64" customWidth="1"/>
    <col min="7443" max="7445" width="5.08203125" style="64" customWidth="1"/>
    <col min="7446" max="7446" width="5.58203125" style="64" customWidth="1"/>
    <col min="7447" max="7458" width="5.08203125" style="64" customWidth="1"/>
    <col min="7459" max="7459" width="8.58203125" style="64" customWidth="1"/>
    <col min="7460" max="7680" width="8.08203125" style="64"/>
    <col min="7681" max="7681" width="3.58203125" style="64" customWidth="1"/>
    <col min="7682" max="7691" width="4.08203125" style="64" customWidth="1"/>
    <col min="7692" max="7697" width="4.58203125" style="64" customWidth="1"/>
    <col min="7698" max="7698" width="5.5" style="64" customWidth="1"/>
    <col min="7699" max="7701" width="5.08203125" style="64" customWidth="1"/>
    <col min="7702" max="7702" width="5.58203125" style="64" customWidth="1"/>
    <col min="7703" max="7714" width="5.08203125" style="64" customWidth="1"/>
    <col min="7715" max="7715" width="8.58203125" style="64" customWidth="1"/>
    <col min="7716" max="7936" width="8.08203125" style="64"/>
    <col min="7937" max="7937" width="3.58203125" style="64" customWidth="1"/>
    <col min="7938" max="7947" width="4.08203125" style="64" customWidth="1"/>
    <col min="7948" max="7953" width="4.58203125" style="64" customWidth="1"/>
    <col min="7954" max="7954" width="5.5" style="64" customWidth="1"/>
    <col min="7955" max="7957" width="5.08203125" style="64" customWidth="1"/>
    <col min="7958" max="7958" width="5.58203125" style="64" customWidth="1"/>
    <col min="7959" max="7970" width="5.08203125" style="64" customWidth="1"/>
    <col min="7971" max="7971" width="8.58203125" style="64" customWidth="1"/>
    <col min="7972" max="8192" width="8.08203125" style="64"/>
    <col min="8193" max="8193" width="3.58203125" style="64" customWidth="1"/>
    <col min="8194" max="8203" width="4.08203125" style="64" customWidth="1"/>
    <col min="8204" max="8209" width="4.58203125" style="64" customWidth="1"/>
    <col min="8210" max="8210" width="5.5" style="64" customWidth="1"/>
    <col min="8211" max="8213" width="5.08203125" style="64" customWidth="1"/>
    <col min="8214" max="8214" width="5.58203125" style="64" customWidth="1"/>
    <col min="8215" max="8226" width="5.08203125" style="64" customWidth="1"/>
    <col min="8227" max="8227" width="8.58203125" style="64" customWidth="1"/>
    <col min="8228" max="8448" width="8.08203125" style="64"/>
    <col min="8449" max="8449" width="3.58203125" style="64" customWidth="1"/>
    <col min="8450" max="8459" width="4.08203125" style="64" customWidth="1"/>
    <col min="8460" max="8465" width="4.58203125" style="64" customWidth="1"/>
    <col min="8466" max="8466" width="5.5" style="64" customWidth="1"/>
    <col min="8467" max="8469" width="5.08203125" style="64" customWidth="1"/>
    <col min="8470" max="8470" width="5.58203125" style="64" customWidth="1"/>
    <col min="8471" max="8482" width="5.08203125" style="64" customWidth="1"/>
    <col min="8483" max="8483" width="8.58203125" style="64" customWidth="1"/>
    <col min="8484" max="8704" width="8.08203125" style="64"/>
    <col min="8705" max="8705" width="3.58203125" style="64" customWidth="1"/>
    <col min="8706" max="8715" width="4.08203125" style="64" customWidth="1"/>
    <col min="8716" max="8721" width="4.58203125" style="64" customWidth="1"/>
    <col min="8722" max="8722" width="5.5" style="64" customWidth="1"/>
    <col min="8723" max="8725" width="5.08203125" style="64" customWidth="1"/>
    <col min="8726" max="8726" width="5.58203125" style="64" customWidth="1"/>
    <col min="8727" max="8738" width="5.08203125" style="64" customWidth="1"/>
    <col min="8739" max="8739" width="8.58203125" style="64" customWidth="1"/>
    <col min="8740" max="8960" width="8.08203125" style="64"/>
    <col min="8961" max="8961" width="3.58203125" style="64" customWidth="1"/>
    <col min="8962" max="8971" width="4.08203125" style="64" customWidth="1"/>
    <col min="8972" max="8977" width="4.58203125" style="64" customWidth="1"/>
    <col min="8978" max="8978" width="5.5" style="64" customWidth="1"/>
    <col min="8979" max="8981" width="5.08203125" style="64" customWidth="1"/>
    <col min="8982" max="8982" width="5.58203125" style="64" customWidth="1"/>
    <col min="8983" max="8994" width="5.08203125" style="64" customWidth="1"/>
    <col min="8995" max="8995" width="8.58203125" style="64" customWidth="1"/>
    <col min="8996" max="9216" width="8.08203125" style="64"/>
    <col min="9217" max="9217" width="3.58203125" style="64" customWidth="1"/>
    <col min="9218" max="9227" width="4.08203125" style="64" customWidth="1"/>
    <col min="9228" max="9233" width="4.58203125" style="64" customWidth="1"/>
    <col min="9234" max="9234" width="5.5" style="64" customWidth="1"/>
    <col min="9235" max="9237" width="5.08203125" style="64" customWidth="1"/>
    <col min="9238" max="9238" width="5.58203125" style="64" customWidth="1"/>
    <col min="9239" max="9250" width="5.08203125" style="64" customWidth="1"/>
    <col min="9251" max="9251" width="8.58203125" style="64" customWidth="1"/>
    <col min="9252" max="9472" width="8.08203125" style="64"/>
    <col min="9473" max="9473" width="3.58203125" style="64" customWidth="1"/>
    <col min="9474" max="9483" width="4.08203125" style="64" customWidth="1"/>
    <col min="9484" max="9489" width="4.58203125" style="64" customWidth="1"/>
    <col min="9490" max="9490" width="5.5" style="64" customWidth="1"/>
    <col min="9491" max="9493" width="5.08203125" style="64" customWidth="1"/>
    <col min="9494" max="9494" width="5.58203125" style="64" customWidth="1"/>
    <col min="9495" max="9506" width="5.08203125" style="64" customWidth="1"/>
    <col min="9507" max="9507" width="8.58203125" style="64" customWidth="1"/>
    <col min="9508" max="9728" width="8.08203125" style="64"/>
    <col min="9729" max="9729" width="3.58203125" style="64" customWidth="1"/>
    <col min="9730" max="9739" width="4.08203125" style="64" customWidth="1"/>
    <col min="9740" max="9745" width="4.58203125" style="64" customWidth="1"/>
    <col min="9746" max="9746" width="5.5" style="64" customWidth="1"/>
    <col min="9747" max="9749" width="5.08203125" style="64" customWidth="1"/>
    <col min="9750" max="9750" width="5.58203125" style="64" customWidth="1"/>
    <col min="9751" max="9762" width="5.08203125" style="64" customWidth="1"/>
    <col min="9763" max="9763" width="8.58203125" style="64" customWidth="1"/>
    <col min="9764" max="9984" width="8.08203125" style="64"/>
    <col min="9985" max="9985" width="3.58203125" style="64" customWidth="1"/>
    <col min="9986" max="9995" width="4.08203125" style="64" customWidth="1"/>
    <col min="9996" max="10001" width="4.58203125" style="64" customWidth="1"/>
    <col min="10002" max="10002" width="5.5" style="64" customWidth="1"/>
    <col min="10003" max="10005" width="5.08203125" style="64" customWidth="1"/>
    <col min="10006" max="10006" width="5.58203125" style="64" customWidth="1"/>
    <col min="10007" max="10018" width="5.08203125" style="64" customWidth="1"/>
    <col min="10019" max="10019" width="8.58203125" style="64" customWidth="1"/>
    <col min="10020" max="10240" width="8.08203125" style="64"/>
    <col min="10241" max="10241" width="3.58203125" style="64" customWidth="1"/>
    <col min="10242" max="10251" width="4.08203125" style="64" customWidth="1"/>
    <col min="10252" max="10257" width="4.58203125" style="64" customWidth="1"/>
    <col min="10258" max="10258" width="5.5" style="64" customWidth="1"/>
    <col min="10259" max="10261" width="5.08203125" style="64" customWidth="1"/>
    <col min="10262" max="10262" width="5.58203125" style="64" customWidth="1"/>
    <col min="10263" max="10274" width="5.08203125" style="64" customWidth="1"/>
    <col min="10275" max="10275" width="8.58203125" style="64" customWidth="1"/>
    <col min="10276" max="10496" width="8.08203125" style="64"/>
    <col min="10497" max="10497" width="3.58203125" style="64" customWidth="1"/>
    <col min="10498" max="10507" width="4.08203125" style="64" customWidth="1"/>
    <col min="10508" max="10513" width="4.58203125" style="64" customWidth="1"/>
    <col min="10514" max="10514" width="5.5" style="64" customWidth="1"/>
    <col min="10515" max="10517" width="5.08203125" style="64" customWidth="1"/>
    <col min="10518" max="10518" width="5.58203125" style="64" customWidth="1"/>
    <col min="10519" max="10530" width="5.08203125" style="64" customWidth="1"/>
    <col min="10531" max="10531" width="8.58203125" style="64" customWidth="1"/>
    <col min="10532" max="10752" width="8.08203125" style="64"/>
    <col min="10753" max="10753" width="3.58203125" style="64" customWidth="1"/>
    <col min="10754" max="10763" width="4.08203125" style="64" customWidth="1"/>
    <col min="10764" max="10769" width="4.58203125" style="64" customWidth="1"/>
    <col min="10770" max="10770" width="5.5" style="64" customWidth="1"/>
    <col min="10771" max="10773" width="5.08203125" style="64" customWidth="1"/>
    <col min="10774" max="10774" width="5.58203125" style="64" customWidth="1"/>
    <col min="10775" max="10786" width="5.08203125" style="64" customWidth="1"/>
    <col min="10787" max="10787" width="8.58203125" style="64" customWidth="1"/>
    <col min="10788" max="11008" width="8.08203125" style="64"/>
    <col min="11009" max="11009" width="3.58203125" style="64" customWidth="1"/>
    <col min="11010" max="11019" width="4.08203125" style="64" customWidth="1"/>
    <col min="11020" max="11025" width="4.58203125" style="64" customWidth="1"/>
    <col min="11026" max="11026" width="5.5" style="64" customWidth="1"/>
    <col min="11027" max="11029" width="5.08203125" style="64" customWidth="1"/>
    <col min="11030" max="11030" width="5.58203125" style="64" customWidth="1"/>
    <col min="11031" max="11042" width="5.08203125" style="64" customWidth="1"/>
    <col min="11043" max="11043" width="8.58203125" style="64" customWidth="1"/>
    <col min="11044" max="11264" width="8.08203125" style="64"/>
    <col min="11265" max="11265" width="3.58203125" style="64" customWidth="1"/>
    <col min="11266" max="11275" width="4.08203125" style="64" customWidth="1"/>
    <col min="11276" max="11281" width="4.58203125" style="64" customWidth="1"/>
    <col min="11282" max="11282" width="5.5" style="64" customWidth="1"/>
    <col min="11283" max="11285" width="5.08203125" style="64" customWidth="1"/>
    <col min="11286" max="11286" width="5.58203125" style="64" customWidth="1"/>
    <col min="11287" max="11298" width="5.08203125" style="64" customWidth="1"/>
    <col min="11299" max="11299" width="8.58203125" style="64" customWidth="1"/>
    <col min="11300" max="11520" width="8.08203125" style="64"/>
    <col min="11521" max="11521" width="3.58203125" style="64" customWidth="1"/>
    <col min="11522" max="11531" width="4.08203125" style="64" customWidth="1"/>
    <col min="11532" max="11537" width="4.58203125" style="64" customWidth="1"/>
    <col min="11538" max="11538" width="5.5" style="64" customWidth="1"/>
    <col min="11539" max="11541" width="5.08203125" style="64" customWidth="1"/>
    <col min="11542" max="11542" width="5.58203125" style="64" customWidth="1"/>
    <col min="11543" max="11554" width="5.08203125" style="64" customWidth="1"/>
    <col min="11555" max="11555" width="8.58203125" style="64" customWidth="1"/>
    <col min="11556" max="11776" width="8.08203125" style="64"/>
    <col min="11777" max="11777" width="3.58203125" style="64" customWidth="1"/>
    <col min="11778" max="11787" width="4.08203125" style="64" customWidth="1"/>
    <col min="11788" max="11793" width="4.58203125" style="64" customWidth="1"/>
    <col min="11794" max="11794" width="5.5" style="64" customWidth="1"/>
    <col min="11795" max="11797" width="5.08203125" style="64" customWidth="1"/>
    <col min="11798" max="11798" width="5.58203125" style="64" customWidth="1"/>
    <col min="11799" max="11810" width="5.08203125" style="64" customWidth="1"/>
    <col min="11811" max="11811" width="8.58203125" style="64" customWidth="1"/>
    <col min="11812" max="12032" width="8.08203125" style="64"/>
    <col min="12033" max="12033" width="3.58203125" style="64" customWidth="1"/>
    <col min="12034" max="12043" width="4.08203125" style="64" customWidth="1"/>
    <col min="12044" max="12049" width="4.58203125" style="64" customWidth="1"/>
    <col min="12050" max="12050" width="5.5" style="64" customWidth="1"/>
    <col min="12051" max="12053" width="5.08203125" style="64" customWidth="1"/>
    <col min="12054" max="12054" width="5.58203125" style="64" customWidth="1"/>
    <col min="12055" max="12066" width="5.08203125" style="64" customWidth="1"/>
    <col min="12067" max="12067" width="8.58203125" style="64" customWidth="1"/>
    <col min="12068" max="12288" width="8.08203125" style="64"/>
    <col min="12289" max="12289" width="3.58203125" style="64" customWidth="1"/>
    <col min="12290" max="12299" width="4.08203125" style="64" customWidth="1"/>
    <col min="12300" max="12305" width="4.58203125" style="64" customWidth="1"/>
    <col min="12306" max="12306" width="5.5" style="64" customWidth="1"/>
    <col min="12307" max="12309" width="5.08203125" style="64" customWidth="1"/>
    <col min="12310" max="12310" width="5.58203125" style="64" customWidth="1"/>
    <col min="12311" max="12322" width="5.08203125" style="64" customWidth="1"/>
    <col min="12323" max="12323" width="8.58203125" style="64" customWidth="1"/>
    <col min="12324" max="12544" width="8.08203125" style="64"/>
    <col min="12545" max="12545" width="3.58203125" style="64" customWidth="1"/>
    <col min="12546" max="12555" width="4.08203125" style="64" customWidth="1"/>
    <col min="12556" max="12561" width="4.58203125" style="64" customWidth="1"/>
    <col min="12562" max="12562" width="5.5" style="64" customWidth="1"/>
    <col min="12563" max="12565" width="5.08203125" style="64" customWidth="1"/>
    <col min="12566" max="12566" width="5.58203125" style="64" customWidth="1"/>
    <col min="12567" max="12578" width="5.08203125" style="64" customWidth="1"/>
    <col min="12579" max="12579" width="8.58203125" style="64" customWidth="1"/>
    <col min="12580" max="12800" width="8.08203125" style="64"/>
    <col min="12801" max="12801" width="3.58203125" style="64" customWidth="1"/>
    <col min="12802" max="12811" width="4.08203125" style="64" customWidth="1"/>
    <col min="12812" max="12817" width="4.58203125" style="64" customWidth="1"/>
    <col min="12818" max="12818" width="5.5" style="64" customWidth="1"/>
    <col min="12819" max="12821" width="5.08203125" style="64" customWidth="1"/>
    <col min="12822" max="12822" width="5.58203125" style="64" customWidth="1"/>
    <col min="12823" max="12834" width="5.08203125" style="64" customWidth="1"/>
    <col min="12835" max="12835" width="8.58203125" style="64" customWidth="1"/>
    <col min="12836" max="13056" width="8.08203125" style="64"/>
    <col min="13057" max="13057" width="3.58203125" style="64" customWidth="1"/>
    <col min="13058" max="13067" width="4.08203125" style="64" customWidth="1"/>
    <col min="13068" max="13073" width="4.58203125" style="64" customWidth="1"/>
    <col min="13074" max="13074" width="5.5" style="64" customWidth="1"/>
    <col min="13075" max="13077" width="5.08203125" style="64" customWidth="1"/>
    <col min="13078" max="13078" width="5.58203125" style="64" customWidth="1"/>
    <col min="13079" max="13090" width="5.08203125" style="64" customWidth="1"/>
    <col min="13091" max="13091" width="8.58203125" style="64" customWidth="1"/>
    <col min="13092" max="13312" width="8.08203125" style="64"/>
    <col min="13313" max="13313" width="3.58203125" style="64" customWidth="1"/>
    <col min="13314" max="13323" width="4.08203125" style="64" customWidth="1"/>
    <col min="13324" max="13329" width="4.58203125" style="64" customWidth="1"/>
    <col min="13330" max="13330" width="5.5" style="64" customWidth="1"/>
    <col min="13331" max="13333" width="5.08203125" style="64" customWidth="1"/>
    <col min="13334" max="13334" width="5.58203125" style="64" customWidth="1"/>
    <col min="13335" max="13346" width="5.08203125" style="64" customWidth="1"/>
    <col min="13347" max="13347" width="8.58203125" style="64" customWidth="1"/>
    <col min="13348" max="13568" width="8.08203125" style="64"/>
    <col min="13569" max="13569" width="3.58203125" style="64" customWidth="1"/>
    <col min="13570" max="13579" width="4.08203125" style="64" customWidth="1"/>
    <col min="13580" max="13585" width="4.58203125" style="64" customWidth="1"/>
    <col min="13586" max="13586" width="5.5" style="64" customWidth="1"/>
    <col min="13587" max="13589" width="5.08203125" style="64" customWidth="1"/>
    <col min="13590" max="13590" width="5.58203125" style="64" customWidth="1"/>
    <col min="13591" max="13602" width="5.08203125" style="64" customWidth="1"/>
    <col min="13603" max="13603" width="8.58203125" style="64" customWidth="1"/>
    <col min="13604" max="13824" width="8.08203125" style="64"/>
    <col min="13825" max="13825" width="3.58203125" style="64" customWidth="1"/>
    <col min="13826" max="13835" width="4.08203125" style="64" customWidth="1"/>
    <col min="13836" max="13841" width="4.58203125" style="64" customWidth="1"/>
    <col min="13842" max="13842" width="5.5" style="64" customWidth="1"/>
    <col min="13843" max="13845" width="5.08203125" style="64" customWidth="1"/>
    <col min="13846" max="13846" width="5.58203125" style="64" customWidth="1"/>
    <col min="13847" max="13858" width="5.08203125" style="64" customWidth="1"/>
    <col min="13859" max="13859" width="8.58203125" style="64" customWidth="1"/>
    <col min="13860" max="14080" width="8.08203125" style="64"/>
    <col min="14081" max="14081" width="3.58203125" style="64" customWidth="1"/>
    <col min="14082" max="14091" width="4.08203125" style="64" customWidth="1"/>
    <col min="14092" max="14097" width="4.58203125" style="64" customWidth="1"/>
    <col min="14098" max="14098" width="5.5" style="64" customWidth="1"/>
    <col min="14099" max="14101" width="5.08203125" style="64" customWidth="1"/>
    <col min="14102" max="14102" width="5.58203125" style="64" customWidth="1"/>
    <col min="14103" max="14114" width="5.08203125" style="64" customWidth="1"/>
    <col min="14115" max="14115" width="8.58203125" style="64" customWidth="1"/>
    <col min="14116" max="14336" width="8.08203125" style="64"/>
    <col min="14337" max="14337" width="3.58203125" style="64" customWidth="1"/>
    <col min="14338" max="14347" width="4.08203125" style="64" customWidth="1"/>
    <col min="14348" max="14353" width="4.58203125" style="64" customWidth="1"/>
    <col min="14354" max="14354" width="5.5" style="64" customWidth="1"/>
    <col min="14355" max="14357" width="5.08203125" style="64" customWidth="1"/>
    <col min="14358" max="14358" width="5.58203125" style="64" customWidth="1"/>
    <col min="14359" max="14370" width="5.08203125" style="64" customWidth="1"/>
    <col min="14371" max="14371" width="8.58203125" style="64" customWidth="1"/>
    <col min="14372" max="14592" width="8.08203125" style="64"/>
    <col min="14593" max="14593" width="3.58203125" style="64" customWidth="1"/>
    <col min="14594" max="14603" width="4.08203125" style="64" customWidth="1"/>
    <col min="14604" max="14609" width="4.58203125" style="64" customWidth="1"/>
    <col min="14610" max="14610" width="5.5" style="64" customWidth="1"/>
    <col min="14611" max="14613" width="5.08203125" style="64" customWidth="1"/>
    <col min="14614" max="14614" width="5.58203125" style="64" customWidth="1"/>
    <col min="14615" max="14626" width="5.08203125" style="64" customWidth="1"/>
    <col min="14627" max="14627" width="8.58203125" style="64" customWidth="1"/>
    <col min="14628" max="14848" width="8.08203125" style="64"/>
    <col min="14849" max="14849" width="3.58203125" style="64" customWidth="1"/>
    <col min="14850" max="14859" width="4.08203125" style="64" customWidth="1"/>
    <col min="14860" max="14865" width="4.58203125" style="64" customWidth="1"/>
    <col min="14866" max="14866" width="5.5" style="64" customWidth="1"/>
    <col min="14867" max="14869" width="5.08203125" style="64" customWidth="1"/>
    <col min="14870" max="14870" width="5.58203125" style="64" customWidth="1"/>
    <col min="14871" max="14882" width="5.08203125" style="64" customWidth="1"/>
    <col min="14883" max="14883" width="8.58203125" style="64" customWidth="1"/>
    <col min="14884" max="15104" width="8.08203125" style="64"/>
    <col min="15105" max="15105" width="3.58203125" style="64" customWidth="1"/>
    <col min="15106" max="15115" width="4.08203125" style="64" customWidth="1"/>
    <col min="15116" max="15121" width="4.58203125" style="64" customWidth="1"/>
    <col min="15122" max="15122" width="5.5" style="64" customWidth="1"/>
    <col min="15123" max="15125" width="5.08203125" style="64" customWidth="1"/>
    <col min="15126" max="15126" width="5.58203125" style="64" customWidth="1"/>
    <col min="15127" max="15138" width="5.08203125" style="64" customWidth="1"/>
    <col min="15139" max="15139" width="8.58203125" style="64" customWidth="1"/>
    <col min="15140" max="15360" width="8.08203125" style="64"/>
    <col min="15361" max="15361" width="3.58203125" style="64" customWidth="1"/>
    <col min="15362" max="15371" width="4.08203125" style="64" customWidth="1"/>
    <col min="15372" max="15377" width="4.58203125" style="64" customWidth="1"/>
    <col min="15378" max="15378" width="5.5" style="64" customWidth="1"/>
    <col min="15379" max="15381" width="5.08203125" style="64" customWidth="1"/>
    <col min="15382" max="15382" width="5.58203125" style="64" customWidth="1"/>
    <col min="15383" max="15394" width="5.08203125" style="64" customWidth="1"/>
    <col min="15395" max="15395" width="8.58203125" style="64" customWidth="1"/>
    <col min="15396" max="15616" width="8.08203125" style="64"/>
    <col min="15617" max="15617" width="3.58203125" style="64" customWidth="1"/>
    <col min="15618" max="15627" width="4.08203125" style="64" customWidth="1"/>
    <col min="15628" max="15633" width="4.58203125" style="64" customWidth="1"/>
    <col min="15634" max="15634" width="5.5" style="64" customWidth="1"/>
    <col min="15635" max="15637" width="5.08203125" style="64" customWidth="1"/>
    <col min="15638" max="15638" width="5.58203125" style="64" customWidth="1"/>
    <col min="15639" max="15650" width="5.08203125" style="64" customWidth="1"/>
    <col min="15651" max="15651" width="8.58203125" style="64" customWidth="1"/>
    <col min="15652" max="15872" width="8.08203125" style="64"/>
    <col min="15873" max="15873" width="3.58203125" style="64" customWidth="1"/>
    <col min="15874" max="15883" width="4.08203125" style="64" customWidth="1"/>
    <col min="15884" max="15889" width="4.58203125" style="64" customWidth="1"/>
    <col min="15890" max="15890" width="5.5" style="64" customWidth="1"/>
    <col min="15891" max="15893" width="5.08203125" style="64" customWidth="1"/>
    <col min="15894" max="15894" width="5.58203125" style="64" customWidth="1"/>
    <col min="15895" max="15906" width="5.08203125" style="64" customWidth="1"/>
    <col min="15907" max="15907" width="8.58203125" style="64" customWidth="1"/>
    <col min="15908" max="16128" width="8.08203125" style="64"/>
    <col min="16129" max="16129" width="3.58203125" style="64" customWidth="1"/>
    <col min="16130" max="16139" width="4.08203125" style="64" customWidth="1"/>
    <col min="16140" max="16145" width="4.58203125" style="64" customWidth="1"/>
    <col min="16146" max="16146" width="5.5" style="64" customWidth="1"/>
    <col min="16147" max="16149" width="5.08203125" style="64" customWidth="1"/>
    <col min="16150" max="16150" width="5.58203125" style="64" customWidth="1"/>
    <col min="16151" max="16162" width="5.08203125" style="64" customWidth="1"/>
    <col min="16163" max="16163" width="8.58203125" style="64" customWidth="1"/>
    <col min="16164" max="16384" width="8.08203125" style="64"/>
  </cols>
  <sheetData>
    <row r="1" spans="1:35" ht="14">
      <c r="C1" s="556" t="s">
        <v>188</v>
      </c>
      <c r="D1" s="556"/>
      <c r="E1" s="556" t="s">
        <v>189</v>
      </c>
      <c r="F1" s="556"/>
      <c r="AC1" s="557"/>
      <c r="AD1" s="558"/>
      <c r="AE1" s="554" t="s">
        <v>190</v>
      </c>
      <c r="AF1" s="555"/>
      <c r="AG1" s="554" t="s">
        <v>191</v>
      </c>
      <c r="AH1" s="555"/>
    </row>
    <row r="2" spans="1:35" ht="14">
      <c r="C2" s="556" t="s">
        <v>192</v>
      </c>
      <c r="D2" s="556"/>
      <c r="E2" s="556">
        <v>1</v>
      </c>
      <c r="F2" s="556"/>
      <c r="H2" s="283"/>
      <c r="S2" s="68"/>
      <c r="T2" s="284"/>
      <c r="U2" s="66"/>
      <c r="V2" s="66"/>
      <c r="W2" s="66"/>
      <c r="X2" s="66"/>
      <c r="Y2" s="280"/>
      <c r="Z2" s="280"/>
      <c r="AA2" s="280"/>
      <c r="AB2" s="280"/>
      <c r="AC2" s="69"/>
      <c r="AD2" s="72"/>
      <c r="AE2" s="73"/>
      <c r="AF2" s="74"/>
      <c r="AG2" s="73"/>
      <c r="AH2" s="323"/>
    </row>
    <row r="3" spans="1:35">
      <c r="C3" s="556" t="s">
        <v>194</v>
      </c>
      <c r="D3" s="556"/>
      <c r="E3" s="556">
        <v>1</v>
      </c>
      <c r="F3" s="556"/>
      <c r="I3" s="285"/>
      <c r="J3" s="76" t="s">
        <v>255</v>
      </c>
      <c r="K3" s="76"/>
      <c r="AD3" s="77"/>
      <c r="AE3" s="78"/>
      <c r="AF3" s="77"/>
      <c r="AG3" s="78"/>
      <c r="AH3" s="324"/>
    </row>
    <row r="4" spans="1:35" ht="14">
      <c r="C4" s="556" t="s">
        <v>195</v>
      </c>
      <c r="D4" s="556"/>
      <c r="E4" s="556">
        <v>1</v>
      </c>
      <c r="F4" s="556"/>
      <c r="S4" s="280"/>
      <c r="T4" s="543" t="s">
        <v>197</v>
      </c>
      <c r="U4" s="544"/>
      <c r="V4" s="545"/>
      <c r="W4" s="546"/>
      <c r="X4" s="81"/>
      <c r="AA4" s="82"/>
      <c r="AD4" s="77"/>
      <c r="AE4" s="78"/>
      <c r="AF4" s="77"/>
      <c r="AG4" s="83"/>
      <c r="AH4" s="325"/>
    </row>
    <row r="5" spans="1:35" ht="14">
      <c r="B5" s="66"/>
      <c r="C5" s="542" t="s">
        <v>198</v>
      </c>
      <c r="D5" s="542"/>
      <c r="E5" s="542" t="s">
        <v>199</v>
      </c>
      <c r="F5" s="542"/>
      <c r="G5" s="66"/>
      <c r="S5" s="80"/>
      <c r="T5" s="561" t="s">
        <v>200</v>
      </c>
      <c r="U5" s="562"/>
      <c r="V5" s="563">
        <f ca="1">TODAY()</f>
        <v>44970</v>
      </c>
      <c r="W5" s="564"/>
      <c r="X5" s="287"/>
      <c r="Y5" s="66"/>
      <c r="Z5" s="66"/>
      <c r="AA5" s="66"/>
      <c r="AB5" s="66"/>
      <c r="AC5" s="66"/>
      <c r="AD5" s="288"/>
      <c r="AE5" s="289"/>
      <c r="AF5" s="290"/>
      <c r="AG5" s="291"/>
      <c r="AH5" s="326"/>
      <c r="AI5" s="66"/>
    </row>
    <row r="6" spans="1:35" ht="24" customHeight="1">
      <c r="B6" s="66"/>
      <c r="C6" s="66"/>
      <c r="D6" s="66"/>
      <c r="E6" s="89" t="s">
        <v>256</v>
      </c>
      <c r="F6" s="66"/>
      <c r="G6" s="66"/>
      <c r="H6" s="66"/>
      <c r="I6" s="66"/>
      <c r="J6" s="89" t="s">
        <v>202</v>
      </c>
      <c r="K6" s="66"/>
      <c r="L6" s="66"/>
      <c r="S6" s="293"/>
      <c r="T6" s="293"/>
      <c r="U6" s="293"/>
      <c r="V6" s="293"/>
      <c r="W6" s="66"/>
      <c r="X6" s="66"/>
      <c r="Y6" s="66"/>
      <c r="Z6" s="66"/>
      <c r="AA6" s="66"/>
      <c r="AB6" s="66"/>
      <c r="AC6" s="66"/>
      <c r="AD6" s="66"/>
      <c r="AE6" s="66"/>
      <c r="AF6" s="66"/>
      <c r="AG6" s="66"/>
      <c r="AH6" s="327"/>
      <c r="AI6" s="66"/>
    </row>
    <row r="7" spans="1:35" ht="19">
      <c r="A7" s="91"/>
      <c r="B7" s="92"/>
      <c r="C7" s="93" t="s">
        <v>203</v>
      </c>
      <c r="D7" s="93"/>
      <c r="E7" s="94" t="s">
        <v>204</v>
      </c>
      <c r="F7" s="93"/>
      <c r="G7" s="93"/>
      <c r="H7" s="91" t="s">
        <v>205</v>
      </c>
      <c r="I7" s="93"/>
      <c r="J7" s="92"/>
      <c r="K7" s="95"/>
      <c r="L7" s="95"/>
      <c r="M7" s="95"/>
      <c r="N7" s="93" t="s">
        <v>206</v>
      </c>
      <c r="O7" s="95"/>
      <c r="P7" s="95"/>
      <c r="Q7" s="95"/>
      <c r="R7" s="92"/>
      <c r="S7" s="96"/>
      <c r="T7" s="97" t="s">
        <v>207</v>
      </c>
      <c r="U7" s="93"/>
      <c r="V7" s="98"/>
      <c r="W7" s="99"/>
      <c r="X7" s="95" t="s">
        <v>208</v>
      </c>
      <c r="Y7" s="93"/>
      <c r="Z7" s="93"/>
      <c r="AA7" s="99"/>
      <c r="AB7" s="95" t="s">
        <v>209</v>
      </c>
      <c r="AC7" s="93"/>
      <c r="AD7" s="93"/>
      <c r="AE7" s="99"/>
      <c r="AF7" s="95" t="s">
        <v>210</v>
      </c>
      <c r="AG7" s="93"/>
      <c r="AH7" s="328"/>
      <c r="AI7" s="547" t="s">
        <v>211</v>
      </c>
    </row>
    <row r="8" spans="1:35">
      <c r="A8" s="100"/>
      <c r="B8" s="100"/>
      <c r="C8" s="100" t="s">
        <v>213</v>
      </c>
      <c r="D8" s="101" t="s">
        <v>213</v>
      </c>
      <c r="E8" s="102"/>
      <c r="F8" s="103"/>
      <c r="G8" s="104"/>
      <c r="H8" s="105"/>
      <c r="I8" s="106"/>
      <c r="J8" s="104"/>
      <c r="K8" s="66"/>
      <c r="L8" s="107"/>
      <c r="M8" s="108"/>
      <c r="N8" s="108" t="s">
        <v>214</v>
      </c>
      <c r="O8" s="109"/>
      <c r="P8" s="109"/>
      <c r="Q8" s="110"/>
      <c r="R8" s="111"/>
      <c r="S8" s="112" t="s">
        <v>215</v>
      </c>
      <c r="T8" s="113" t="s">
        <v>216</v>
      </c>
      <c r="U8" s="551" t="s">
        <v>217</v>
      </c>
      <c r="V8" s="552"/>
      <c r="W8" s="112" t="s">
        <v>215</v>
      </c>
      <c r="X8" s="113" t="s">
        <v>216</v>
      </c>
      <c r="Y8" s="551" t="s">
        <v>217</v>
      </c>
      <c r="Z8" s="553"/>
      <c r="AA8" s="112" t="s">
        <v>215</v>
      </c>
      <c r="AB8" s="113" t="s">
        <v>216</v>
      </c>
      <c r="AC8" s="551" t="s">
        <v>217</v>
      </c>
      <c r="AD8" s="553"/>
      <c r="AE8" s="112" t="s">
        <v>215</v>
      </c>
      <c r="AF8" s="113" t="s">
        <v>216</v>
      </c>
      <c r="AG8" s="551" t="s">
        <v>217</v>
      </c>
      <c r="AH8" s="553"/>
      <c r="AI8" s="548"/>
    </row>
    <row r="9" spans="1:35" ht="18">
      <c r="A9" s="114" t="s">
        <v>218</v>
      </c>
      <c r="B9" s="114" t="s">
        <v>219</v>
      </c>
      <c r="C9" s="114" t="s">
        <v>220</v>
      </c>
      <c r="D9" s="115" t="s">
        <v>221</v>
      </c>
      <c r="E9" s="116" t="s">
        <v>222</v>
      </c>
      <c r="F9" s="117" t="s">
        <v>223</v>
      </c>
      <c r="G9" s="118" t="s">
        <v>224</v>
      </c>
      <c r="H9" s="119" t="s">
        <v>222</v>
      </c>
      <c r="I9" s="120" t="s">
        <v>223</v>
      </c>
      <c r="J9" s="118" t="s">
        <v>224</v>
      </c>
      <c r="K9" s="118" t="s">
        <v>222</v>
      </c>
      <c r="L9" s="121" t="s">
        <v>225</v>
      </c>
      <c r="M9" s="122" t="s">
        <v>226</v>
      </c>
      <c r="N9" s="123" t="s">
        <v>227</v>
      </c>
      <c r="O9" s="123" t="s">
        <v>228</v>
      </c>
      <c r="P9" s="123" t="s">
        <v>229</v>
      </c>
      <c r="Q9" s="124" t="s">
        <v>230</v>
      </c>
      <c r="R9" s="118" t="s">
        <v>224</v>
      </c>
      <c r="S9" s="125" t="s">
        <v>231</v>
      </c>
      <c r="T9" s="118" t="s">
        <v>231</v>
      </c>
      <c r="U9" s="286" t="s">
        <v>231</v>
      </c>
      <c r="V9" s="127" t="s">
        <v>232</v>
      </c>
      <c r="W9" s="128" t="s">
        <v>233</v>
      </c>
      <c r="X9" s="118" t="s">
        <v>233</v>
      </c>
      <c r="Y9" s="286" t="s">
        <v>233</v>
      </c>
      <c r="Z9" s="129" t="s">
        <v>232</v>
      </c>
      <c r="AA9" s="128" t="s">
        <v>233</v>
      </c>
      <c r="AB9" s="118" t="s">
        <v>233</v>
      </c>
      <c r="AC9" s="286" t="s">
        <v>233</v>
      </c>
      <c r="AD9" s="129" t="s">
        <v>232</v>
      </c>
      <c r="AE9" s="128" t="s">
        <v>234</v>
      </c>
      <c r="AF9" s="118" t="s">
        <v>234</v>
      </c>
      <c r="AG9" s="286" t="s">
        <v>234</v>
      </c>
      <c r="AH9" s="329" t="s">
        <v>232</v>
      </c>
      <c r="AI9" s="130" t="s">
        <v>232</v>
      </c>
    </row>
    <row r="10" spans="1:35" ht="14.25" customHeight="1" thickBot="1">
      <c r="A10" s="132" t="s">
        <v>236</v>
      </c>
      <c r="B10" s="133"/>
      <c r="C10" s="134"/>
      <c r="D10" s="134"/>
      <c r="E10" s="135"/>
      <c r="F10" s="136"/>
      <c r="G10" s="137">
        <f>'[5]22.12   '!G41</f>
        <v>9.5</v>
      </c>
      <c r="H10" s="138"/>
      <c r="I10" s="136"/>
      <c r="J10" s="137">
        <v>10.5</v>
      </c>
      <c r="K10" s="139"/>
      <c r="L10" s="140"/>
      <c r="M10" s="141"/>
      <c r="N10" s="141"/>
      <c r="O10" s="141"/>
      <c r="P10" s="141"/>
      <c r="Q10" s="141"/>
      <c r="R10" s="142">
        <v>94.4</v>
      </c>
      <c r="S10" s="143"/>
      <c r="T10" s="144"/>
      <c r="U10" s="137">
        <v>0</v>
      </c>
      <c r="V10" s="145">
        <f t="shared" ref="V10:V42" si="0">U10*0.215</f>
        <v>0</v>
      </c>
      <c r="W10" s="143"/>
      <c r="X10" s="144"/>
      <c r="Y10" s="137">
        <v>0</v>
      </c>
      <c r="Z10" s="146">
        <f t="shared" ref="Z10:Z41" si="1">Y10*1</f>
        <v>0</v>
      </c>
      <c r="AA10" s="143"/>
      <c r="AB10" s="144"/>
      <c r="AC10" s="137">
        <v>0</v>
      </c>
      <c r="AD10" s="146">
        <f t="shared" ref="AD10:AD41" si="2">AC10*1</f>
        <v>0</v>
      </c>
      <c r="AE10" s="143"/>
      <c r="AF10" s="144"/>
      <c r="AG10" s="137">
        <v>0</v>
      </c>
      <c r="AH10" s="322">
        <v>0.108</v>
      </c>
      <c r="AI10" s="148">
        <f>G10+J10+R10+V10+Z10+AH10</f>
        <v>114.50800000000001</v>
      </c>
    </row>
    <row r="11" spans="1:35" s="355" customFormat="1" ht="14.25" customHeight="1" thickTop="1">
      <c r="A11" s="331">
        <v>1</v>
      </c>
      <c r="B11" s="332" t="s">
        <v>241</v>
      </c>
      <c r="C11" s="333"/>
      <c r="D11" s="334"/>
      <c r="E11" s="335"/>
      <c r="F11" s="336"/>
      <c r="G11" s="337">
        <f>G10+E11-F11</f>
        <v>9.5</v>
      </c>
      <c r="H11" s="338"/>
      <c r="I11" s="339"/>
      <c r="J11" s="340">
        <f>J10+H11-I11</f>
        <v>10.5</v>
      </c>
      <c r="K11" s="341">
        <f>F11+I11</f>
        <v>0</v>
      </c>
      <c r="L11" s="342"/>
      <c r="M11" s="343"/>
      <c r="N11" s="343"/>
      <c r="O11" s="342"/>
      <c r="P11" s="344"/>
      <c r="Q11" s="345"/>
      <c r="R11" s="346">
        <f t="shared" ref="R11:R40" si="3">R10+K11-L11-M11-N11-O11-P11-Q11</f>
        <v>94.4</v>
      </c>
      <c r="S11" s="347">
        <f t="shared" ref="S11:S41" si="4">M11/0.2+N11/0.2</f>
        <v>0</v>
      </c>
      <c r="T11" s="348"/>
      <c r="U11" s="349">
        <f t="shared" ref="U11:U41" si="5">U10+S11-T11</f>
        <v>0</v>
      </c>
      <c r="V11" s="350">
        <f t="shared" si="0"/>
        <v>0</v>
      </c>
      <c r="W11" s="347">
        <f t="shared" ref="W11:W37" si="6">O11/1</f>
        <v>0</v>
      </c>
      <c r="X11" s="348"/>
      <c r="Y11" s="351">
        <f t="shared" ref="Y11:Y41" si="7">Y10+W11-X11</f>
        <v>0</v>
      </c>
      <c r="Z11" s="352">
        <f t="shared" si="1"/>
        <v>0</v>
      </c>
      <c r="AA11" s="347">
        <f>P11/1</f>
        <v>0</v>
      </c>
      <c r="AB11" s="348"/>
      <c r="AC11" s="349">
        <f t="shared" ref="AC11:AC41" si="8">AC10+AA11-AB11</f>
        <v>0</v>
      </c>
      <c r="AD11" s="352">
        <f t="shared" si="2"/>
        <v>0</v>
      </c>
      <c r="AE11" s="347">
        <f t="shared" ref="AE11:AE40" si="9">Q11/0.018</f>
        <v>0</v>
      </c>
      <c r="AF11" s="348"/>
      <c r="AG11" s="349">
        <f t="shared" ref="AG11:AG41" si="10">AG10+AE11-AF11</f>
        <v>0</v>
      </c>
      <c r="AH11" s="353">
        <f t="shared" ref="AH11:AH41" si="11">AG11*0.018</f>
        <v>0</v>
      </c>
      <c r="AI11" s="354">
        <f t="shared" ref="AI11:AI41" si="12">(G11+J11+R11)*1.05+V11+Z11+AD11+AH11</f>
        <v>120.12</v>
      </c>
    </row>
    <row r="12" spans="1:35" s="355" customFormat="1" ht="14.25" customHeight="1">
      <c r="A12" s="356">
        <v>2</v>
      </c>
      <c r="B12" s="357" t="s">
        <v>242</v>
      </c>
      <c r="C12" s="333"/>
      <c r="D12" s="334"/>
      <c r="E12" s="358"/>
      <c r="F12" s="359"/>
      <c r="G12" s="360">
        <f t="shared" ref="G12:G41" si="13">G11+E12-F12</f>
        <v>9.5</v>
      </c>
      <c r="H12" s="361"/>
      <c r="I12" s="359"/>
      <c r="J12" s="340">
        <f>J11+H12-I12</f>
        <v>10.5</v>
      </c>
      <c r="K12" s="362">
        <f>F12+I12</f>
        <v>0</v>
      </c>
      <c r="L12" s="342"/>
      <c r="M12" s="363"/>
      <c r="N12" s="364"/>
      <c r="O12" s="365"/>
      <c r="P12" s="364"/>
      <c r="Q12" s="364"/>
      <c r="R12" s="346">
        <f t="shared" si="3"/>
        <v>94.4</v>
      </c>
      <c r="S12" s="366">
        <f t="shared" si="4"/>
        <v>0</v>
      </c>
      <c r="T12" s="367"/>
      <c r="U12" s="368">
        <f t="shared" si="5"/>
        <v>0</v>
      </c>
      <c r="V12" s="369">
        <f t="shared" si="0"/>
        <v>0</v>
      </c>
      <c r="W12" s="366">
        <f t="shared" si="6"/>
        <v>0</v>
      </c>
      <c r="X12" s="367"/>
      <c r="Y12" s="370">
        <f t="shared" si="7"/>
        <v>0</v>
      </c>
      <c r="Z12" s="342">
        <f t="shared" si="1"/>
        <v>0</v>
      </c>
      <c r="AA12" s="366">
        <f>P12/1</f>
        <v>0</v>
      </c>
      <c r="AB12" s="367"/>
      <c r="AC12" s="368">
        <f t="shared" si="8"/>
        <v>0</v>
      </c>
      <c r="AD12" s="342">
        <f t="shared" si="2"/>
        <v>0</v>
      </c>
      <c r="AE12" s="366">
        <f t="shared" si="9"/>
        <v>0</v>
      </c>
      <c r="AF12" s="367"/>
      <c r="AG12" s="368">
        <f t="shared" si="10"/>
        <v>0</v>
      </c>
      <c r="AH12" s="371">
        <f t="shared" si="11"/>
        <v>0</v>
      </c>
      <c r="AI12" s="354">
        <f t="shared" si="12"/>
        <v>120.12</v>
      </c>
    </row>
    <row r="13" spans="1:35" s="355" customFormat="1" ht="14.25" customHeight="1">
      <c r="A13" s="356">
        <v>3</v>
      </c>
      <c r="B13" s="372" t="s">
        <v>243</v>
      </c>
      <c r="C13" s="333"/>
      <c r="D13" s="334"/>
      <c r="E13" s="358"/>
      <c r="F13" s="359"/>
      <c r="G13" s="373">
        <f t="shared" si="13"/>
        <v>9.5</v>
      </c>
      <c r="H13" s="361"/>
      <c r="I13" s="359"/>
      <c r="J13" s="340">
        <f t="shared" ref="J13:J41" si="14">J12+H13-I13</f>
        <v>10.5</v>
      </c>
      <c r="K13" s="362">
        <f t="shared" ref="K13:K41" si="15">F13+I13</f>
        <v>0</v>
      </c>
      <c r="L13" s="342"/>
      <c r="M13" s="363"/>
      <c r="N13" s="363"/>
      <c r="O13" s="342"/>
      <c r="P13" s="344"/>
      <c r="Q13" s="344"/>
      <c r="R13" s="346">
        <f t="shared" si="3"/>
        <v>94.4</v>
      </c>
      <c r="S13" s="366">
        <f t="shared" si="4"/>
        <v>0</v>
      </c>
      <c r="T13" s="367"/>
      <c r="U13" s="368">
        <f t="shared" si="5"/>
        <v>0</v>
      </c>
      <c r="V13" s="369">
        <f t="shared" si="0"/>
        <v>0</v>
      </c>
      <c r="W13" s="366">
        <f t="shared" si="6"/>
        <v>0</v>
      </c>
      <c r="X13" s="367"/>
      <c r="Y13" s="370">
        <f t="shared" si="7"/>
        <v>0</v>
      </c>
      <c r="Z13" s="342">
        <f t="shared" si="1"/>
        <v>0</v>
      </c>
      <c r="AA13" s="366">
        <f>P13/1</f>
        <v>0</v>
      </c>
      <c r="AB13" s="367"/>
      <c r="AC13" s="368">
        <f t="shared" si="8"/>
        <v>0</v>
      </c>
      <c r="AD13" s="342">
        <f t="shared" si="2"/>
        <v>0</v>
      </c>
      <c r="AE13" s="366">
        <f t="shared" si="9"/>
        <v>0</v>
      </c>
      <c r="AF13" s="367"/>
      <c r="AG13" s="368">
        <f t="shared" si="10"/>
        <v>0</v>
      </c>
      <c r="AH13" s="371">
        <f t="shared" si="11"/>
        <v>0</v>
      </c>
      <c r="AI13" s="354">
        <f t="shared" si="12"/>
        <v>120.12</v>
      </c>
    </row>
    <row r="14" spans="1:35" s="355" customFormat="1" ht="14.25" customHeight="1">
      <c r="A14" s="374">
        <v>4</v>
      </c>
      <c r="B14" s="375" t="s">
        <v>244</v>
      </c>
      <c r="C14" s="376" t="s">
        <v>254</v>
      </c>
      <c r="D14" s="334"/>
      <c r="E14" s="358"/>
      <c r="F14" s="359"/>
      <c r="G14" s="373">
        <f t="shared" si="13"/>
        <v>9.5</v>
      </c>
      <c r="H14" s="361"/>
      <c r="I14" s="359"/>
      <c r="J14" s="340">
        <f t="shared" si="14"/>
        <v>10.5</v>
      </c>
      <c r="K14" s="362">
        <f t="shared" si="15"/>
        <v>0</v>
      </c>
      <c r="L14" s="365"/>
      <c r="M14" s="363"/>
      <c r="N14" s="363"/>
      <c r="O14" s="342"/>
      <c r="P14" s="344"/>
      <c r="Q14" s="344"/>
      <c r="R14" s="346">
        <f t="shared" si="3"/>
        <v>94.4</v>
      </c>
      <c r="S14" s="366">
        <f t="shared" si="4"/>
        <v>0</v>
      </c>
      <c r="T14" s="377"/>
      <c r="U14" s="368">
        <f t="shared" si="5"/>
        <v>0</v>
      </c>
      <c r="V14" s="369">
        <f t="shared" si="0"/>
        <v>0</v>
      </c>
      <c r="W14" s="366">
        <f t="shared" si="6"/>
        <v>0</v>
      </c>
      <c r="X14" s="377"/>
      <c r="Y14" s="370">
        <f t="shared" si="7"/>
        <v>0</v>
      </c>
      <c r="Z14" s="342">
        <f t="shared" si="1"/>
        <v>0</v>
      </c>
      <c r="AA14" s="366">
        <f>P14/1</f>
        <v>0</v>
      </c>
      <c r="AB14" s="377"/>
      <c r="AC14" s="368">
        <f t="shared" si="8"/>
        <v>0</v>
      </c>
      <c r="AD14" s="342">
        <f t="shared" si="2"/>
        <v>0</v>
      </c>
      <c r="AE14" s="366">
        <f t="shared" si="9"/>
        <v>0</v>
      </c>
      <c r="AF14" s="377"/>
      <c r="AG14" s="368">
        <f t="shared" si="10"/>
        <v>0</v>
      </c>
      <c r="AH14" s="371">
        <f t="shared" si="11"/>
        <v>0</v>
      </c>
      <c r="AI14" s="354">
        <f t="shared" si="12"/>
        <v>120.12</v>
      </c>
    </row>
    <row r="15" spans="1:35" s="355" customFormat="1" ht="14.25" customHeight="1">
      <c r="A15" s="374">
        <v>5</v>
      </c>
      <c r="B15" s="372" t="s">
        <v>237</v>
      </c>
      <c r="C15" s="376" t="s">
        <v>254</v>
      </c>
      <c r="D15" s="334"/>
      <c r="E15" s="358"/>
      <c r="F15" s="359"/>
      <c r="G15" s="373">
        <f t="shared" si="13"/>
        <v>9.5</v>
      </c>
      <c r="H15" s="378">
        <v>0</v>
      </c>
      <c r="I15" s="359"/>
      <c r="J15" s="340">
        <f>J14+H15-I15</f>
        <v>10.5</v>
      </c>
      <c r="K15" s="362">
        <f>F15+I15</f>
        <v>0</v>
      </c>
      <c r="L15" s="342">
        <v>7.8</v>
      </c>
      <c r="M15" s="363"/>
      <c r="N15" s="363"/>
      <c r="O15" s="342"/>
      <c r="P15" s="364"/>
      <c r="Q15" s="344"/>
      <c r="R15" s="346">
        <f t="shared" si="3"/>
        <v>86.600000000000009</v>
      </c>
      <c r="S15" s="366">
        <f t="shared" si="4"/>
        <v>0</v>
      </c>
      <c r="T15" s="377"/>
      <c r="U15" s="368">
        <f t="shared" si="5"/>
        <v>0</v>
      </c>
      <c r="V15" s="369">
        <f t="shared" si="0"/>
        <v>0</v>
      </c>
      <c r="W15" s="366">
        <f t="shared" si="6"/>
        <v>0</v>
      </c>
      <c r="X15" s="377"/>
      <c r="Y15" s="370">
        <f t="shared" si="7"/>
        <v>0</v>
      </c>
      <c r="Z15" s="342">
        <f t="shared" si="1"/>
        <v>0</v>
      </c>
      <c r="AA15" s="366">
        <f>P15/1</f>
        <v>0</v>
      </c>
      <c r="AB15" s="377"/>
      <c r="AC15" s="368">
        <f t="shared" si="8"/>
        <v>0</v>
      </c>
      <c r="AD15" s="342">
        <f t="shared" si="2"/>
        <v>0</v>
      </c>
      <c r="AE15" s="366">
        <f t="shared" si="9"/>
        <v>0</v>
      </c>
      <c r="AF15" s="377"/>
      <c r="AG15" s="368">
        <f t="shared" si="10"/>
        <v>0</v>
      </c>
      <c r="AH15" s="371">
        <f t="shared" si="11"/>
        <v>0</v>
      </c>
      <c r="AI15" s="354">
        <f t="shared" si="12"/>
        <v>111.93</v>
      </c>
    </row>
    <row r="16" spans="1:35" s="355" customFormat="1" ht="14.25" customHeight="1">
      <c r="A16" s="356">
        <v>6</v>
      </c>
      <c r="B16" s="372" t="s">
        <v>238</v>
      </c>
      <c r="C16" s="559" t="s">
        <v>257</v>
      </c>
      <c r="D16" s="560"/>
      <c r="E16" s="358"/>
      <c r="F16" s="379"/>
      <c r="G16" s="373">
        <f t="shared" si="13"/>
        <v>9.5</v>
      </c>
      <c r="H16" s="361"/>
      <c r="I16" s="359"/>
      <c r="J16" s="340">
        <f t="shared" si="14"/>
        <v>10.5</v>
      </c>
      <c r="K16" s="362">
        <f t="shared" si="15"/>
        <v>0</v>
      </c>
      <c r="L16" s="342"/>
      <c r="M16" s="363"/>
      <c r="N16" s="363"/>
      <c r="O16" s="342"/>
      <c r="P16" s="344"/>
      <c r="Q16" s="344"/>
      <c r="R16" s="346">
        <f t="shared" si="3"/>
        <v>86.600000000000009</v>
      </c>
      <c r="S16" s="366">
        <f t="shared" si="4"/>
        <v>0</v>
      </c>
      <c r="T16" s="377"/>
      <c r="U16" s="368">
        <f t="shared" si="5"/>
        <v>0</v>
      </c>
      <c r="V16" s="369">
        <f t="shared" si="0"/>
        <v>0</v>
      </c>
      <c r="W16" s="366">
        <f t="shared" si="6"/>
        <v>0</v>
      </c>
      <c r="X16" s="377"/>
      <c r="Y16" s="370">
        <f t="shared" si="7"/>
        <v>0</v>
      </c>
      <c r="Z16" s="342">
        <f t="shared" si="1"/>
        <v>0</v>
      </c>
      <c r="AA16" s="366">
        <v>0</v>
      </c>
      <c r="AB16" s="377"/>
      <c r="AC16" s="368">
        <f t="shared" si="8"/>
        <v>0</v>
      </c>
      <c r="AD16" s="342">
        <f t="shared" si="2"/>
        <v>0</v>
      </c>
      <c r="AE16" s="366">
        <f t="shared" si="9"/>
        <v>0</v>
      </c>
      <c r="AF16" s="377"/>
      <c r="AG16" s="368">
        <f t="shared" si="10"/>
        <v>0</v>
      </c>
      <c r="AH16" s="371">
        <f t="shared" si="11"/>
        <v>0</v>
      </c>
      <c r="AI16" s="354">
        <f t="shared" si="12"/>
        <v>111.93</v>
      </c>
    </row>
    <row r="17" spans="1:35" s="355" customFormat="1" ht="14.25" customHeight="1">
      <c r="A17" s="356">
        <v>7</v>
      </c>
      <c r="B17" s="332" t="s">
        <v>240</v>
      </c>
      <c r="C17" s="559" t="s">
        <v>257</v>
      </c>
      <c r="D17" s="560"/>
      <c r="E17" s="358"/>
      <c r="F17" s="359"/>
      <c r="G17" s="373">
        <f t="shared" si="13"/>
        <v>9.5</v>
      </c>
      <c r="H17" s="361"/>
      <c r="I17" s="359"/>
      <c r="J17" s="340">
        <f t="shared" si="14"/>
        <v>10.5</v>
      </c>
      <c r="K17" s="362">
        <f t="shared" si="15"/>
        <v>0</v>
      </c>
      <c r="L17" s="365"/>
      <c r="M17" s="363"/>
      <c r="N17" s="364"/>
      <c r="O17" s="342"/>
      <c r="P17" s="364">
        <v>1</v>
      </c>
      <c r="Q17" s="344"/>
      <c r="R17" s="346">
        <f t="shared" si="3"/>
        <v>85.600000000000009</v>
      </c>
      <c r="S17" s="366">
        <f t="shared" si="4"/>
        <v>0</v>
      </c>
      <c r="T17" s="377"/>
      <c r="U17" s="368">
        <f t="shared" si="5"/>
        <v>0</v>
      </c>
      <c r="V17" s="369">
        <f t="shared" si="0"/>
        <v>0</v>
      </c>
      <c r="W17" s="366">
        <f t="shared" si="6"/>
        <v>0</v>
      </c>
      <c r="X17" s="377"/>
      <c r="Y17" s="370">
        <f t="shared" si="7"/>
        <v>0</v>
      </c>
      <c r="Z17" s="342">
        <f t="shared" si="1"/>
        <v>0</v>
      </c>
      <c r="AA17" s="366">
        <f t="shared" ref="AA17:AA38" si="16">P17/1</f>
        <v>1</v>
      </c>
      <c r="AB17" s="377"/>
      <c r="AC17" s="368">
        <f t="shared" si="8"/>
        <v>1</v>
      </c>
      <c r="AD17" s="342">
        <f t="shared" si="2"/>
        <v>1</v>
      </c>
      <c r="AE17" s="366">
        <f t="shared" si="9"/>
        <v>0</v>
      </c>
      <c r="AF17" s="377"/>
      <c r="AG17" s="368">
        <f t="shared" si="10"/>
        <v>0</v>
      </c>
      <c r="AH17" s="371">
        <f t="shared" si="11"/>
        <v>0</v>
      </c>
      <c r="AI17" s="354">
        <f t="shared" si="12"/>
        <v>111.88000000000001</v>
      </c>
    </row>
    <row r="18" spans="1:35" s="355" customFormat="1" ht="14.25" customHeight="1">
      <c r="A18" s="356">
        <v>8</v>
      </c>
      <c r="B18" s="332" t="s">
        <v>241</v>
      </c>
      <c r="C18" s="559" t="s">
        <v>257</v>
      </c>
      <c r="D18" s="560"/>
      <c r="E18" s="358"/>
      <c r="F18" s="379"/>
      <c r="G18" s="373">
        <f t="shared" si="13"/>
        <v>9.5</v>
      </c>
      <c r="H18" s="361"/>
      <c r="I18" s="359"/>
      <c r="J18" s="340">
        <f t="shared" si="14"/>
        <v>10.5</v>
      </c>
      <c r="K18" s="362">
        <f t="shared" si="15"/>
        <v>0</v>
      </c>
      <c r="L18" s="342"/>
      <c r="M18" s="363"/>
      <c r="N18" s="363"/>
      <c r="O18" s="342"/>
      <c r="P18" s="364"/>
      <c r="Q18" s="344"/>
      <c r="R18" s="346">
        <f t="shared" si="3"/>
        <v>85.600000000000009</v>
      </c>
      <c r="S18" s="366">
        <f t="shared" si="4"/>
        <v>0</v>
      </c>
      <c r="T18" s="377"/>
      <c r="U18" s="368">
        <f t="shared" si="5"/>
        <v>0</v>
      </c>
      <c r="V18" s="369">
        <f t="shared" si="0"/>
        <v>0</v>
      </c>
      <c r="W18" s="366">
        <f t="shared" si="6"/>
        <v>0</v>
      </c>
      <c r="X18" s="377"/>
      <c r="Y18" s="370">
        <f t="shared" si="7"/>
        <v>0</v>
      </c>
      <c r="Z18" s="342">
        <f t="shared" si="1"/>
        <v>0</v>
      </c>
      <c r="AA18" s="366">
        <f t="shared" si="16"/>
        <v>0</v>
      </c>
      <c r="AB18" s="377"/>
      <c r="AC18" s="368">
        <f t="shared" si="8"/>
        <v>1</v>
      </c>
      <c r="AD18" s="342">
        <f t="shared" si="2"/>
        <v>1</v>
      </c>
      <c r="AE18" s="366">
        <f t="shared" si="9"/>
        <v>0</v>
      </c>
      <c r="AF18" s="377"/>
      <c r="AG18" s="368">
        <f t="shared" si="10"/>
        <v>0</v>
      </c>
      <c r="AH18" s="371">
        <f t="shared" si="11"/>
        <v>0</v>
      </c>
      <c r="AI18" s="354">
        <f t="shared" si="12"/>
        <v>111.88000000000001</v>
      </c>
    </row>
    <row r="19" spans="1:35" s="355" customFormat="1" ht="14.25" customHeight="1">
      <c r="A19" s="356">
        <v>9</v>
      </c>
      <c r="B19" s="380" t="s">
        <v>242</v>
      </c>
      <c r="C19" s="559" t="s">
        <v>257</v>
      </c>
      <c r="D19" s="560"/>
      <c r="E19" s="358"/>
      <c r="F19" s="359"/>
      <c r="G19" s="373">
        <f t="shared" si="13"/>
        <v>9.5</v>
      </c>
      <c r="H19" s="361"/>
      <c r="I19" s="359"/>
      <c r="J19" s="340">
        <f t="shared" si="14"/>
        <v>10.5</v>
      </c>
      <c r="K19" s="362">
        <f t="shared" si="15"/>
        <v>0</v>
      </c>
      <c r="L19" s="342"/>
      <c r="M19" s="363"/>
      <c r="N19" s="363"/>
      <c r="O19" s="365"/>
      <c r="P19" s="344"/>
      <c r="Q19" s="381"/>
      <c r="R19" s="346">
        <f>R18+K19-L19-M19-N19-O19-P19-Q19</f>
        <v>85.600000000000009</v>
      </c>
      <c r="S19" s="366">
        <f t="shared" si="4"/>
        <v>0</v>
      </c>
      <c r="T19" s="377"/>
      <c r="U19" s="368">
        <f t="shared" si="5"/>
        <v>0</v>
      </c>
      <c r="V19" s="369">
        <f t="shared" si="0"/>
        <v>0</v>
      </c>
      <c r="W19" s="366">
        <f>O19/1</f>
        <v>0</v>
      </c>
      <c r="X19" s="377"/>
      <c r="Y19" s="370">
        <f t="shared" si="7"/>
        <v>0</v>
      </c>
      <c r="Z19" s="342">
        <f t="shared" si="1"/>
        <v>0</v>
      </c>
      <c r="AA19" s="366">
        <f>P19/1</f>
        <v>0</v>
      </c>
      <c r="AB19" s="377"/>
      <c r="AC19" s="368">
        <f t="shared" si="8"/>
        <v>1</v>
      </c>
      <c r="AD19" s="342">
        <f t="shared" si="2"/>
        <v>1</v>
      </c>
      <c r="AE19" s="366">
        <f>Q19/0.018</f>
        <v>0</v>
      </c>
      <c r="AF19" s="377"/>
      <c r="AG19" s="368">
        <f t="shared" si="10"/>
        <v>0</v>
      </c>
      <c r="AH19" s="371">
        <f t="shared" si="11"/>
        <v>0</v>
      </c>
      <c r="AI19" s="354">
        <f t="shared" si="12"/>
        <v>111.88000000000001</v>
      </c>
    </row>
    <row r="20" spans="1:35" s="355" customFormat="1" ht="14.25" customHeight="1">
      <c r="A20" s="356">
        <v>10</v>
      </c>
      <c r="B20" s="372" t="s">
        <v>243</v>
      </c>
      <c r="C20" s="538"/>
      <c r="D20" s="539"/>
      <c r="E20" s="358"/>
      <c r="F20" s="359"/>
      <c r="G20" s="373">
        <f t="shared" si="13"/>
        <v>9.5</v>
      </c>
      <c r="H20" s="361"/>
      <c r="I20" s="359"/>
      <c r="J20" s="340">
        <f t="shared" si="14"/>
        <v>10.5</v>
      </c>
      <c r="K20" s="362">
        <f t="shared" si="15"/>
        <v>0</v>
      </c>
      <c r="L20" s="342"/>
      <c r="M20" s="363"/>
      <c r="N20" s="363"/>
      <c r="O20" s="342"/>
      <c r="P20" s="364"/>
      <c r="Q20" s="344"/>
      <c r="R20" s="346">
        <f t="shared" si="3"/>
        <v>85.600000000000009</v>
      </c>
      <c r="S20" s="366">
        <f t="shared" si="4"/>
        <v>0</v>
      </c>
      <c r="T20" s="377"/>
      <c r="U20" s="368">
        <f t="shared" si="5"/>
        <v>0</v>
      </c>
      <c r="V20" s="369">
        <f t="shared" si="0"/>
        <v>0</v>
      </c>
      <c r="W20" s="366">
        <f t="shared" si="6"/>
        <v>0</v>
      </c>
      <c r="X20" s="377"/>
      <c r="Y20" s="370">
        <f t="shared" si="7"/>
        <v>0</v>
      </c>
      <c r="Z20" s="342">
        <f t="shared" si="1"/>
        <v>0</v>
      </c>
      <c r="AA20" s="366">
        <f t="shared" si="16"/>
        <v>0</v>
      </c>
      <c r="AB20" s="377"/>
      <c r="AC20" s="368">
        <f t="shared" si="8"/>
        <v>1</v>
      </c>
      <c r="AD20" s="342">
        <f t="shared" si="2"/>
        <v>1</v>
      </c>
      <c r="AE20" s="366">
        <f t="shared" si="9"/>
        <v>0</v>
      </c>
      <c r="AF20" s="377"/>
      <c r="AG20" s="368">
        <f t="shared" si="10"/>
        <v>0</v>
      </c>
      <c r="AH20" s="371">
        <f t="shared" si="11"/>
        <v>0</v>
      </c>
      <c r="AI20" s="354">
        <f t="shared" si="12"/>
        <v>111.88000000000001</v>
      </c>
    </row>
    <row r="21" spans="1:35" s="355" customFormat="1" ht="14.25" customHeight="1">
      <c r="A21" s="356">
        <v>11</v>
      </c>
      <c r="B21" s="375" t="s">
        <v>244</v>
      </c>
      <c r="C21" s="333"/>
      <c r="D21" s="334"/>
      <c r="E21" s="358"/>
      <c r="F21" s="382"/>
      <c r="G21" s="383">
        <f t="shared" si="13"/>
        <v>9.5</v>
      </c>
      <c r="H21" s="361"/>
      <c r="I21" s="359">
        <v>10</v>
      </c>
      <c r="J21" s="384">
        <f t="shared" si="14"/>
        <v>0.5</v>
      </c>
      <c r="K21" s="362">
        <f t="shared" si="15"/>
        <v>10</v>
      </c>
      <c r="L21" s="365">
        <v>7.8</v>
      </c>
      <c r="M21" s="363"/>
      <c r="N21" s="363"/>
      <c r="O21" s="342"/>
      <c r="P21" s="364"/>
      <c r="Q21" s="364"/>
      <c r="R21" s="346">
        <f t="shared" si="3"/>
        <v>87.800000000000011</v>
      </c>
      <c r="S21" s="366">
        <f t="shared" si="4"/>
        <v>0</v>
      </c>
      <c r="T21" s="377"/>
      <c r="U21" s="368">
        <f t="shared" si="5"/>
        <v>0</v>
      </c>
      <c r="V21" s="369">
        <f t="shared" si="0"/>
        <v>0</v>
      </c>
      <c r="W21" s="366">
        <f t="shared" si="6"/>
        <v>0</v>
      </c>
      <c r="X21" s="377"/>
      <c r="Y21" s="370">
        <f t="shared" si="7"/>
        <v>0</v>
      </c>
      <c r="Z21" s="342">
        <f t="shared" si="1"/>
        <v>0</v>
      </c>
      <c r="AA21" s="366">
        <f t="shared" si="16"/>
        <v>0</v>
      </c>
      <c r="AB21" s="377"/>
      <c r="AC21" s="368">
        <f t="shared" si="8"/>
        <v>1</v>
      </c>
      <c r="AD21" s="342">
        <f t="shared" si="2"/>
        <v>1</v>
      </c>
      <c r="AE21" s="366">
        <f t="shared" si="9"/>
        <v>0</v>
      </c>
      <c r="AF21" s="377"/>
      <c r="AG21" s="368">
        <f t="shared" si="10"/>
        <v>0</v>
      </c>
      <c r="AH21" s="371">
        <f t="shared" si="11"/>
        <v>0</v>
      </c>
      <c r="AI21" s="354">
        <f t="shared" si="12"/>
        <v>103.69000000000001</v>
      </c>
    </row>
    <row r="22" spans="1:35" s="355" customFormat="1" ht="14.25" customHeight="1">
      <c r="A22" s="356">
        <v>12</v>
      </c>
      <c r="B22" s="372" t="s">
        <v>237</v>
      </c>
      <c r="C22" s="333"/>
      <c r="D22" s="334"/>
      <c r="E22" s="358"/>
      <c r="F22" s="382"/>
      <c r="G22" s="383">
        <f t="shared" si="13"/>
        <v>9.5</v>
      </c>
      <c r="H22" s="361"/>
      <c r="I22" s="359"/>
      <c r="J22" s="384">
        <f t="shared" si="14"/>
        <v>0.5</v>
      </c>
      <c r="K22" s="362">
        <f t="shared" si="15"/>
        <v>0</v>
      </c>
      <c r="L22" s="342"/>
      <c r="M22" s="363"/>
      <c r="N22" s="363"/>
      <c r="O22" s="342"/>
      <c r="P22" s="364"/>
      <c r="Q22" s="344"/>
      <c r="R22" s="346">
        <f t="shared" si="3"/>
        <v>87.800000000000011</v>
      </c>
      <c r="S22" s="366">
        <f t="shared" si="4"/>
        <v>0</v>
      </c>
      <c r="T22" s="377"/>
      <c r="U22" s="368">
        <f t="shared" si="5"/>
        <v>0</v>
      </c>
      <c r="V22" s="369">
        <f t="shared" si="0"/>
        <v>0</v>
      </c>
      <c r="W22" s="366">
        <f t="shared" si="6"/>
        <v>0</v>
      </c>
      <c r="X22" s="377"/>
      <c r="Y22" s="370">
        <f t="shared" si="7"/>
        <v>0</v>
      </c>
      <c r="Z22" s="342">
        <f t="shared" si="1"/>
        <v>0</v>
      </c>
      <c r="AA22" s="366">
        <f t="shared" si="16"/>
        <v>0</v>
      </c>
      <c r="AB22" s="377"/>
      <c r="AC22" s="368">
        <f t="shared" si="8"/>
        <v>1</v>
      </c>
      <c r="AD22" s="342">
        <f t="shared" si="2"/>
        <v>1</v>
      </c>
      <c r="AE22" s="366">
        <f t="shared" si="9"/>
        <v>0</v>
      </c>
      <c r="AF22" s="377"/>
      <c r="AG22" s="368">
        <f t="shared" si="10"/>
        <v>0</v>
      </c>
      <c r="AH22" s="371">
        <f t="shared" si="11"/>
        <v>0</v>
      </c>
      <c r="AI22" s="354">
        <f t="shared" si="12"/>
        <v>103.69000000000001</v>
      </c>
    </row>
    <row r="23" spans="1:35" s="355" customFormat="1" ht="14.25" customHeight="1">
      <c r="A23" s="356">
        <v>13</v>
      </c>
      <c r="B23" s="375" t="s">
        <v>238</v>
      </c>
      <c r="C23" s="376"/>
      <c r="D23" s="385"/>
      <c r="E23" s="358"/>
      <c r="F23" s="382"/>
      <c r="G23" s="373">
        <f t="shared" si="13"/>
        <v>9.5</v>
      </c>
      <c r="H23" s="361"/>
      <c r="I23" s="359"/>
      <c r="J23" s="360">
        <f t="shared" si="14"/>
        <v>0.5</v>
      </c>
      <c r="K23" s="386">
        <f t="shared" si="15"/>
        <v>0</v>
      </c>
      <c r="L23" s="342"/>
      <c r="M23" s="363"/>
      <c r="N23" s="363"/>
      <c r="O23" s="342"/>
      <c r="P23" s="364"/>
      <c r="Q23" s="344"/>
      <c r="R23" s="346">
        <f t="shared" si="3"/>
        <v>87.800000000000011</v>
      </c>
      <c r="S23" s="366">
        <f t="shared" si="4"/>
        <v>0</v>
      </c>
      <c r="T23" s="377"/>
      <c r="U23" s="368">
        <f t="shared" si="5"/>
        <v>0</v>
      </c>
      <c r="V23" s="369">
        <f t="shared" si="0"/>
        <v>0</v>
      </c>
      <c r="W23" s="366">
        <f t="shared" si="6"/>
        <v>0</v>
      </c>
      <c r="X23" s="377"/>
      <c r="Y23" s="370">
        <f t="shared" si="7"/>
        <v>0</v>
      </c>
      <c r="Z23" s="342">
        <f t="shared" si="1"/>
        <v>0</v>
      </c>
      <c r="AA23" s="366">
        <f t="shared" si="16"/>
        <v>0</v>
      </c>
      <c r="AB23" s="377"/>
      <c r="AC23" s="368">
        <f t="shared" si="8"/>
        <v>1</v>
      </c>
      <c r="AD23" s="342">
        <f t="shared" si="2"/>
        <v>1</v>
      </c>
      <c r="AE23" s="366">
        <f t="shared" si="9"/>
        <v>0</v>
      </c>
      <c r="AF23" s="377"/>
      <c r="AG23" s="368">
        <f t="shared" si="10"/>
        <v>0</v>
      </c>
      <c r="AH23" s="371">
        <f t="shared" si="11"/>
        <v>0</v>
      </c>
      <c r="AI23" s="354">
        <f t="shared" si="12"/>
        <v>103.69000000000001</v>
      </c>
    </row>
    <row r="24" spans="1:35" s="355" customFormat="1" ht="14.25" customHeight="1">
      <c r="A24" s="356">
        <v>14</v>
      </c>
      <c r="B24" s="332" t="s">
        <v>240</v>
      </c>
      <c r="C24" s="333"/>
      <c r="D24" s="334"/>
      <c r="E24" s="358"/>
      <c r="F24" s="382"/>
      <c r="G24" s="373">
        <f t="shared" si="13"/>
        <v>9.5</v>
      </c>
      <c r="H24" s="361"/>
      <c r="I24" s="359"/>
      <c r="J24" s="360">
        <f t="shared" si="14"/>
        <v>0.5</v>
      </c>
      <c r="K24" s="386">
        <f t="shared" si="15"/>
        <v>0</v>
      </c>
      <c r="L24" s="365">
        <v>7.8</v>
      </c>
      <c r="M24" s="363"/>
      <c r="N24" s="363"/>
      <c r="O24" s="342"/>
      <c r="P24" s="364"/>
      <c r="Q24" s="344"/>
      <c r="R24" s="346">
        <f t="shared" si="3"/>
        <v>80.000000000000014</v>
      </c>
      <c r="S24" s="366">
        <f t="shared" si="4"/>
        <v>0</v>
      </c>
      <c r="T24" s="377"/>
      <c r="U24" s="368">
        <f t="shared" si="5"/>
        <v>0</v>
      </c>
      <c r="V24" s="369">
        <f t="shared" si="0"/>
        <v>0</v>
      </c>
      <c r="W24" s="366">
        <f t="shared" si="6"/>
        <v>0</v>
      </c>
      <c r="X24" s="377"/>
      <c r="Y24" s="370">
        <f t="shared" si="7"/>
        <v>0</v>
      </c>
      <c r="Z24" s="342">
        <f t="shared" si="1"/>
        <v>0</v>
      </c>
      <c r="AA24" s="366">
        <f t="shared" si="16"/>
        <v>0</v>
      </c>
      <c r="AB24" s="377"/>
      <c r="AC24" s="368">
        <f t="shared" si="8"/>
        <v>1</v>
      </c>
      <c r="AD24" s="342">
        <f t="shared" si="2"/>
        <v>1</v>
      </c>
      <c r="AE24" s="366">
        <f t="shared" si="9"/>
        <v>0</v>
      </c>
      <c r="AF24" s="377"/>
      <c r="AG24" s="368">
        <f t="shared" si="10"/>
        <v>0</v>
      </c>
      <c r="AH24" s="371">
        <f t="shared" si="11"/>
        <v>0</v>
      </c>
      <c r="AI24" s="354">
        <f t="shared" si="12"/>
        <v>95.500000000000014</v>
      </c>
    </row>
    <row r="25" spans="1:35" s="355" customFormat="1" ht="14.25" customHeight="1">
      <c r="A25" s="356">
        <v>15</v>
      </c>
      <c r="B25" s="332" t="s">
        <v>241</v>
      </c>
      <c r="C25" s="376"/>
      <c r="D25" s="334"/>
      <c r="E25" s="358"/>
      <c r="F25" s="382"/>
      <c r="G25" s="373">
        <f t="shared" si="13"/>
        <v>9.5</v>
      </c>
      <c r="H25" s="361"/>
      <c r="I25" s="359"/>
      <c r="J25" s="360">
        <f t="shared" si="14"/>
        <v>0.5</v>
      </c>
      <c r="K25" s="386">
        <f t="shared" si="15"/>
        <v>0</v>
      </c>
      <c r="L25" s="342"/>
      <c r="M25" s="363"/>
      <c r="N25" s="364"/>
      <c r="O25" s="342"/>
      <c r="P25" s="364"/>
      <c r="Q25" s="344"/>
      <c r="R25" s="346">
        <f t="shared" si="3"/>
        <v>80.000000000000014</v>
      </c>
      <c r="S25" s="366">
        <f t="shared" si="4"/>
        <v>0</v>
      </c>
      <c r="T25" s="377"/>
      <c r="U25" s="368">
        <f t="shared" si="5"/>
        <v>0</v>
      </c>
      <c r="V25" s="369">
        <f t="shared" si="0"/>
        <v>0</v>
      </c>
      <c r="W25" s="366">
        <f t="shared" si="6"/>
        <v>0</v>
      </c>
      <c r="X25" s="377"/>
      <c r="Y25" s="370">
        <f t="shared" si="7"/>
        <v>0</v>
      </c>
      <c r="Z25" s="342">
        <f t="shared" si="1"/>
        <v>0</v>
      </c>
      <c r="AA25" s="366">
        <f t="shared" si="16"/>
        <v>0</v>
      </c>
      <c r="AB25" s="377"/>
      <c r="AC25" s="368">
        <f t="shared" si="8"/>
        <v>1</v>
      </c>
      <c r="AD25" s="342">
        <f t="shared" si="2"/>
        <v>1</v>
      </c>
      <c r="AE25" s="366">
        <f t="shared" si="9"/>
        <v>0</v>
      </c>
      <c r="AF25" s="377"/>
      <c r="AG25" s="368">
        <f t="shared" si="10"/>
        <v>0</v>
      </c>
      <c r="AH25" s="371">
        <f t="shared" si="11"/>
        <v>0</v>
      </c>
      <c r="AI25" s="354">
        <f t="shared" si="12"/>
        <v>95.500000000000014</v>
      </c>
    </row>
    <row r="26" spans="1:35" s="355" customFormat="1" ht="14.25" customHeight="1">
      <c r="A26" s="374">
        <v>16</v>
      </c>
      <c r="B26" s="372" t="s">
        <v>242</v>
      </c>
      <c r="C26" s="387"/>
      <c r="D26" s="388"/>
      <c r="E26" s="358"/>
      <c r="F26" s="382"/>
      <c r="G26" s="373">
        <f t="shared" si="13"/>
        <v>9.5</v>
      </c>
      <c r="H26" s="361"/>
      <c r="I26" s="359"/>
      <c r="J26" s="360">
        <f t="shared" si="14"/>
        <v>0.5</v>
      </c>
      <c r="K26" s="386">
        <f t="shared" si="15"/>
        <v>0</v>
      </c>
      <c r="L26" s="342"/>
      <c r="M26" s="363"/>
      <c r="N26" s="363"/>
      <c r="O26" s="342"/>
      <c r="P26" s="364"/>
      <c r="Q26" s="364"/>
      <c r="R26" s="346">
        <f t="shared" si="3"/>
        <v>80.000000000000014</v>
      </c>
      <c r="S26" s="366">
        <f t="shared" si="4"/>
        <v>0</v>
      </c>
      <c r="T26" s="377"/>
      <c r="U26" s="368">
        <f t="shared" si="5"/>
        <v>0</v>
      </c>
      <c r="V26" s="369">
        <f t="shared" si="0"/>
        <v>0</v>
      </c>
      <c r="W26" s="366">
        <f t="shared" si="6"/>
        <v>0</v>
      </c>
      <c r="X26" s="377"/>
      <c r="Y26" s="370">
        <f t="shared" si="7"/>
        <v>0</v>
      </c>
      <c r="Z26" s="342">
        <f t="shared" si="1"/>
        <v>0</v>
      </c>
      <c r="AA26" s="366">
        <f t="shared" si="16"/>
        <v>0</v>
      </c>
      <c r="AB26" s="377"/>
      <c r="AC26" s="368">
        <f t="shared" si="8"/>
        <v>1</v>
      </c>
      <c r="AD26" s="342">
        <f t="shared" si="2"/>
        <v>1</v>
      </c>
      <c r="AE26" s="366">
        <f t="shared" si="9"/>
        <v>0</v>
      </c>
      <c r="AF26" s="377"/>
      <c r="AG26" s="368">
        <f t="shared" si="10"/>
        <v>0</v>
      </c>
      <c r="AH26" s="371">
        <f t="shared" si="11"/>
        <v>0</v>
      </c>
      <c r="AI26" s="354">
        <f t="shared" si="12"/>
        <v>95.500000000000014</v>
      </c>
    </row>
    <row r="27" spans="1:35" s="355" customFormat="1" ht="14.25" customHeight="1">
      <c r="A27" s="356">
        <v>17</v>
      </c>
      <c r="B27" s="372" t="s">
        <v>243</v>
      </c>
      <c r="C27" s="387"/>
      <c r="D27" s="388"/>
      <c r="E27" s="358"/>
      <c r="F27" s="382"/>
      <c r="G27" s="337">
        <f t="shared" si="13"/>
        <v>9.5</v>
      </c>
      <c r="H27" s="361"/>
      <c r="I27" s="359"/>
      <c r="J27" s="340">
        <f t="shared" si="14"/>
        <v>0.5</v>
      </c>
      <c r="K27" s="362">
        <f t="shared" si="15"/>
        <v>0</v>
      </c>
      <c r="L27" s="365"/>
      <c r="M27" s="363"/>
      <c r="N27" s="363"/>
      <c r="O27" s="342"/>
      <c r="P27" s="344">
        <v>1</v>
      </c>
      <c r="Q27" s="344"/>
      <c r="R27" s="346">
        <f>R26+K27-L27-M27-N27-O27-P27-Q27</f>
        <v>79.000000000000014</v>
      </c>
      <c r="S27" s="366">
        <f>M27/0.2+N27/0.2</f>
        <v>0</v>
      </c>
      <c r="T27" s="377"/>
      <c r="U27" s="368">
        <f t="shared" si="5"/>
        <v>0</v>
      </c>
      <c r="V27" s="369">
        <f t="shared" si="0"/>
        <v>0</v>
      </c>
      <c r="W27" s="366">
        <f t="shared" si="6"/>
        <v>0</v>
      </c>
      <c r="X27" s="377"/>
      <c r="Y27" s="370">
        <f t="shared" si="7"/>
        <v>0</v>
      </c>
      <c r="Z27" s="342">
        <f t="shared" si="1"/>
        <v>0</v>
      </c>
      <c r="AA27" s="366">
        <f t="shared" si="16"/>
        <v>1</v>
      </c>
      <c r="AB27" s="377"/>
      <c r="AC27" s="368">
        <f t="shared" si="8"/>
        <v>2</v>
      </c>
      <c r="AD27" s="342">
        <f t="shared" si="2"/>
        <v>2</v>
      </c>
      <c r="AE27" s="366">
        <f t="shared" si="9"/>
        <v>0</v>
      </c>
      <c r="AF27" s="377"/>
      <c r="AG27" s="368">
        <f t="shared" si="10"/>
        <v>0</v>
      </c>
      <c r="AH27" s="371">
        <f t="shared" si="11"/>
        <v>0</v>
      </c>
      <c r="AI27" s="354">
        <f t="shared" si="12"/>
        <v>95.450000000000017</v>
      </c>
    </row>
    <row r="28" spans="1:35" s="355" customFormat="1" ht="14.25" customHeight="1">
      <c r="A28" s="374">
        <v>18</v>
      </c>
      <c r="B28" s="389" t="s">
        <v>244</v>
      </c>
      <c r="C28" s="390" t="s">
        <v>258</v>
      </c>
      <c r="D28" s="334"/>
      <c r="E28" s="358"/>
      <c r="F28" s="382"/>
      <c r="G28" s="373">
        <f t="shared" si="13"/>
        <v>9.5</v>
      </c>
      <c r="H28" s="361"/>
      <c r="I28" s="359"/>
      <c r="J28" s="340">
        <f t="shared" si="14"/>
        <v>0.5</v>
      </c>
      <c r="K28" s="362">
        <f t="shared" si="15"/>
        <v>0</v>
      </c>
      <c r="L28" s="342">
        <v>7.8</v>
      </c>
      <c r="M28" s="363"/>
      <c r="N28" s="363"/>
      <c r="O28" s="342"/>
      <c r="P28" s="344"/>
      <c r="Q28" s="344"/>
      <c r="R28" s="346">
        <f t="shared" si="3"/>
        <v>71.200000000000017</v>
      </c>
      <c r="S28" s="366">
        <f t="shared" si="4"/>
        <v>0</v>
      </c>
      <c r="T28" s="377"/>
      <c r="U28" s="368">
        <f t="shared" si="5"/>
        <v>0</v>
      </c>
      <c r="V28" s="369">
        <f t="shared" si="0"/>
        <v>0</v>
      </c>
      <c r="W28" s="366">
        <f t="shared" si="6"/>
        <v>0</v>
      </c>
      <c r="X28" s="377"/>
      <c r="Y28" s="370">
        <f t="shared" si="7"/>
        <v>0</v>
      </c>
      <c r="Z28" s="342">
        <f t="shared" si="1"/>
        <v>0</v>
      </c>
      <c r="AA28" s="366">
        <f t="shared" si="16"/>
        <v>0</v>
      </c>
      <c r="AB28" s="377"/>
      <c r="AC28" s="368">
        <f t="shared" si="8"/>
        <v>2</v>
      </c>
      <c r="AD28" s="342">
        <f t="shared" si="2"/>
        <v>2</v>
      </c>
      <c r="AE28" s="366">
        <f t="shared" si="9"/>
        <v>0</v>
      </c>
      <c r="AF28" s="377"/>
      <c r="AG28" s="368">
        <f t="shared" si="10"/>
        <v>0</v>
      </c>
      <c r="AH28" s="371">
        <f t="shared" si="11"/>
        <v>0</v>
      </c>
      <c r="AI28" s="354">
        <f t="shared" si="12"/>
        <v>87.260000000000019</v>
      </c>
    </row>
    <row r="29" spans="1:35" s="355" customFormat="1" ht="14.25" customHeight="1">
      <c r="A29" s="356">
        <v>19</v>
      </c>
      <c r="B29" s="372" t="s">
        <v>237</v>
      </c>
      <c r="C29" s="376"/>
      <c r="D29" s="388"/>
      <c r="E29" s="358"/>
      <c r="F29" s="382"/>
      <c r="G29" s="373">
        <f t="shared" si="13"/>
        <v>9.5</v>
      </c>
      <c r="H29" s="361"/>
      <c r="I29" s="359"/>
      <c r="J29" s="340">
        <f t="shared" si="14"/>
        <v>0.5</v>
      </c>
      <c r="K29" s="362">
        <f t="shared" si="15"/>
        <v>0</v>
      </c>
      <c r="L29" s="365"/>
      <c r="M29" s="363"/>
      <c r="N29" s="363"/>
      <c r="O29" s="342"/>
      <c r="P29" s="344"/>
      <c r="Q29" s="344"/>
      <c r="R29" s="346">
        <f t="shared" si="3"/>
        <v>71.200000000000017</v>
      </c>
      <c r="S29" s="366">
        <f t="shared" si="4"/>
        <v>0</v>
      </c>
      <c r="T29" s="377"/>
      <c r="U29" s="368">
        <f t="shared" si="5"/>
        <v>0</v>
      </c>
      <c r="V29" s="369">
        <f t="shared" si="0"/>
        <v>0</v>
      </c>
      <c r="W29" s="366">
        <f t="shared" si="6"/>
        <v>0</v>
      </c>
      <c r="X29" s="377"/>
      <c r="Y29" s="370">
        <f t="shared" si="7"/>
        <v>0</v>
      </c>
      <c r="Z29" s="342">
        <f t="shared" si="1"/>
        <v>0</v>
      </c>
      <c r="AA29" s="366">
        <f t="shared" si="16"/>
        <v>0</v>
      </c>
      <c r="AB29" s="377"/>
      <c r="AC29" s="368">
        <f t="shared" si="8"/>
        <v>2</v>
      </c>
      <c r="AD29" s="342">
        <f t="shared" si="2"/>
        <v>2</v>
      </c>
      <c r="AE29" s="366">
        <f t="shared" si="9"/>
        <v>0</v>
      </c>
      <c r="AF29" s="377"/>
      <c r="AG29" s="368">
        <f t="shared" si="10"/>
        <v>0</v>
      </c>
      <c r="AH29" s="371">
        <f t="shared" si="11"/>
        <v>0</v>
      </c>
      <c r="AI29" s="354">
        <f t="shared" si="12"/>
        <v>87.260000000000019</v>
      </c>
    </row>
    <row r="30" spans="1:35" s="355" customFormat="1" ht="14.25" customHeight="1">
      <c r="A30" s="356">
        <v>20</v>
      </c>
      <c r="B30" s="372" t="s">
        <v>238</v>
      </c>
      <c r="C30" s="376" t="s">
        <v>259</v>
      </c>
      <c r="D30" s="388"/>
      <c r="E30" s="358"/>
      <c r="F30" s="382"/>
      <c r="G30" s="337">
        <f t="shared" si="13"/>
        <v>9.5</v>
      </c>
      <c r="H30" s="361"/>
      <c r="I30" s="359"/>
      <c r="J30" s="340">
        <f t="shared" si="14"/>
        <v>0.5</v>
      </c>
      <c r="K30" s="362">
        <f t="shared" si="15"/>
        <v>0</v>
      </c>
      <c r="L30" s="342">
        <v>7.8</v>
      </c>
      <c r="M30" s="363"/>
      <c r="N30" s="363"/>
      <c r="O30" s="342"/>
      <c r="P30" s="344"/>
      <c r="Q30" s="344"/>
      <c r="R30" s="346">
        <f t="shared" si="3"/>
        <v>63.40000000000002</v>
      </c>
      <c r="S30" s="366">
        <f t="shared" si="4"/>
        <v>0</v>
      </c>
      <c r="T30" s="377"/>
      <c r="U30" s="368">
        <f t="shared" si="5"/>
        <v>0</v>
      </c>
      <c r="V30" s="369">
        <f t="shared" si="0"/>
        <v>0</v>
      </c>
      <c r="W30" s="366">
        <f t="shared" si="6"/>
        <v>0</v>
      </c>
      <c r="X30" s="377"/>
      <c r="Y30" s="370">
        <f t="shared" si="7"/>
        <v>0</v>
      </c>
      <c r="Z30" s="342">
        <f t="shared" si="1"/>
        <v>0</v>
      </c>
      <c r="AA30" s="366">
        <f t="shared" si="16"/>
        <v>0</v>
      </c>
      <c r="AB30" s="377"/>
      <c r="AC30" s="368">
        <f t="shared" si="8"/>
        <v>2</v>
      </c>
      <c r="AD30" s="342">
        <f t="shared" si="2"/>
        <v>2</v>
      </c>
      <c r="AE30" s="366">
        <f t="shared" si="9"/>
        <v>0</v>
      </c>
      <c r="AF30" s="377"/>
      <c r="AG30" s="368">
        <f t="shared" si="10"/>
        <v>0</v>
      </c>
      <c r="AH30" s="371">
        <f t="shared" si="11"/>
        <v>0</v>
      </c>
      <c r="AI30" s="354">
        <f t="shared" si="12"/>
        <v>79.070000000000022</v>
      </c>
    </row>
    <row r="31" spans="1:35" s="355" customFormat="1" ht="14.25" customHeight="1">
      <c r="A31" s="374">
        <v>21</v>
      </c>
      <c r="B31" s="332" t="s">
        <v>240</v>
      </c>
      <c r="C31" s="387"/>
      <c r="D31" s="388"/>
      <c r="E31" s="358"/>
      <c r="F31" s="382">
        <v>9</v>
      </c>
      <c r="G31" s="337">
        <f t="shared" si="13"/>
        <v>0.5</v>
      </c>
      <c r="H31" s="361"/>
      <c r="I31" s="359"/>
      <c r="J31" s="340">
        <f t="shared" si="14"/>
        <v>0.5</v>
      </c>
      <c r="K31" s="362">
        <f t="shared" si="15"/>
        <v>9</v>
      </c>
      <c r="L31" s="365"/>
      <c r="M31" s="363"/>
      <c r="N31" s="363"/>
      <c r="O31" s="342"/>
      <c r="P31" s="344"/>
      <c r="Q31" s="344"/>
      <c r="R31" s="346">
        <f t="shared" si="3"/>
        <v>72.40000000000002</v>
      </c>
      <c r="S31" s="366">
        <f t="shared" si="4"/>
        <v>0</v>
      </c>
      <c r="T31" s="377"/>
      <c r="U31" s="368">
        <f t="shared" si="5"/>
        <v>0</v>
      </c>
      <c r="V31" s="369">
        <f t="shared" si="0"/>
        <v>0</v>
      </c>
      <c r="W31" s="366">
        <f t="shared" si="6"/>
        <v>0</v>
      </c>
      <c r="X31" s="377"/>
      <c r="Y31" s="370">
        <f t="shared" si="7"/>
        <v>0</v>
      </c>
      <c r="Z31" s="342">
        <f t="shared" si="1"/>
        <v>0</v>
      </c>
      <c r="AA31" s="366">
        <f t="shared" si="16"/>
        <v>0</v>
      </c>
      <c r="AB31" s="377"/>
      <c r="AC31" s="368">
        <f t="shared" si="8"/>
        <v>2</v>
      </c>
      <c r="AD31" s="342">
        <f t="shared" si="2"/>
        <v>2</v>
      </c>
      <c r="AE31" s="366">
        <f t="shared" si="9"/>
        <v>0</v>
      </c>
      <c r="AF31" s="377"/>
      <c r="AG31" s="368">
        <f t="shared" si="10"/>
        <v>0</v>
      </c>
      <c r="AH31" s="371">
        <f t="shared" si="11"/>
        <v>0</v>
      </c>
      <c r="AI31" s="354">
        <f t="shared" si="12"/>
        <v>79.070000000000022</v>
      </c>
    </row>
    <row r="32" spans="1:35" s="355" customFormat="1" ht="14.25" customHeight="1">
      <c r="A32" s="374">
        <v>22</v>
      </c>
      <c r="B32" s="332" t="s">
        <v>241</v>
      </c>
      <c r="C32" s="387"/>
      <c r="D32" s="388"/>
      <c r="E32" s="358"/>
      <c r="F32" s="382"/>
      <c r="G32" s="337">
        <f t="shared" si="13"/>
        <v>0.5</v>
      </c>
      <c r="H32" s="361"/>
      <c r="I32" s="359"/>
      <c r="J32" s="340">
        <f t="shared" si="14"/>
        <v>0.5</v>
      </c>
      <c r="K32" s="362">
        <f t="shared" si="15"/>
        <v>0</v>
      </c>
      <c r="L32" s="342"/>
      <c r="M32" s="363"/>
      <c r="N32" s="363"/>
      <c r="O32" s="342"/>
      <c r="P32" s="344"/>
      <c r="Q32" s="344"/>
      <c r="R32" s="346">
        <f>R31+K32-L32-M32-N32-O32-P32-Q32</f>
        <v>72.40000000000002</v>
      </c>
      <c r="S32" s="366">
        <f>M32/0.2+N32/0.2</f>
        <v>0</v>
      </c>
      <c r="T32" s="377"/>
      <c r="U32" s="368">
        <f t="shared" si="5"/>
        <v>0</v>
      </c>
      <c r="V32" s="369">
        <f t="shared" si="0"/>
        <v>0</v>
      </c>
      <c r="W32" s="366">
        <f t="shared" si="6"/>
        <v>0</v>
      </c>
      <c r="X32" s="377"/>
      <c r="Y32" s="370">
        <f t="shared" si="7"/>
        <v>0</v>
      </c>
      <c r="Z32" s="342">
        <f t="shared" si="1"/>
        <v>0</v>
      </c>
      <c r="AA32" s="366">
        <f t="shared" si="16"/>
        <v>0</v>
      </c>
      <c r="AB32" s="377"/>
      <c r="AC32" s="368">
        <f t="shared" si="8"/>
        <v>2</v>
      </c>
      <c r="AD32" s="342">
        <f t="shared" si="2"/>
        <v>2</v>
      </c>
      <c r="AE32" s="366">
        <f t="shared" si="9"/>
        <v>0</v>
      </c>
      <c r="AF32" s="377"/>
      <c r="AG32" s="368">
        <f t="shared" si="10"/>
        <v>0</v>
      </c>
      <c r="AH32" s="371">
        <f t="shared" si="11"/>
        <v>0</v>
      </c>
      <c r="AI32" s="354">
        <f t="shared" si="12"/>
        <v>79.070000000000022</v>
      </c>
    </row>
    <row r="33" spans="1:35" s="355" customFormat="1" ht="14.25" customHeight="1">
      <c r="A33" s="374">
        <v>23</v>
      </c>
      <c r="B33" s="372" t="s">
        <v>242</v>
      </c>
      <c r="C33" s="387"/>
      <c r="D33" s="388"/>
      <c r="E33" s="358"/>
      <c r="F33" s="382"/>
      <c r="G33" s="337">
        <f t="shared" si="13"/>
        <v>0.5</v>
      </c>
      <c r="H33" s="361">
        <v>3.5</v>
      </c>
      <c r="I33" s="359"/>
      <c r="J33" s="340">
        <f t="shared" si="14"/>
        <v>4</v>
      </c>
      <c r="K33" s="362">
        <f t="shared" si="15"/>
        <v>0</v>
      </c>
      <c r="L33" s="342">
        <v>7.8</v>
      </c>
      <c r="M33" s="363"/>
      <c r="N33" s="344"/>
      <c r="O33" s="352"/>
      <c r="P33" s="344"/>
      <c r="Q33" s="391"/>
      <c r="R33" s="346">
        <f t="shared" si="3"/>
        <v>64.600000000000023</v>
      </c>
      <c r="S33" s="366">
        <f t="shared" si="4"/>
        <v>0</v>
      </c>
      <c r="T33" s="377"/>
      <c r="U33" s="368">
        <f t="shared" si="5"/>
        <v>0</v>
      </c>
      <c r="V33" s="369">
        <f t="shared" si="0"/>
        <v>0</v>
      </c>
      <c r="W33" s="366">
        <f t="shared" si="6"/>
        <v>0</v>
      </c>
      <c r="X33" s="377"/>
      <c r="Y33" s="370">
        <f t="shared" si="7"/>
        <v>0</v>
      </c>
      <c r="Z33" s="342">
        <f t="shared" si="1"/>
        <v>0</v>
      </c>
      <c r="AA33" s="366">
        <f t="shared" si="16"/>
        <v>0</v>
      </c>
      <c r="AB33" s="377"/>
      <c r="AC33" s="368">
        <f t="shared" si="8"/>
        <v>2</v>
      </c>
      <c r="AD33" s="342">
        <f t="shared" si="2"/>
        <v>2</v>
      </c>
      <c r="AE33" s="366">
        <f t="shared" si="9"/>
        <v>0</v>
      </c>
      <c r="AF33" s="377"/>
      <c r="AG33" s="368">
        <f t="shared" si="10"/>
        <v>0</v>
      </c>
      <c r="AH33" s="371">
        <f t="shared" si="11"/>
        <v>0</v>
      </c>
      <c r="AI33" s="354">
        <f t="shared" si="12"/>
        <v>74.555000000000021</v>
      </c>
    </row>
    <row r="34" spans="1:35" s="355" customFormat="1" ht="14.25" customHeight="1">
      <c r="A34" s="374">
        <v>24</v>
      </c>
      <c r="B34" s="372" t="s">
        <v>243</v>
      </c>
      <c r="C34" s="387"/>
      <c r="D34" s="388"/>
      <c r="E34" s="358"/>
      <c r="F34" s="382"/>
      <c r="G34" s="337">
        <f t="shared" si="13"/>
        <v>0.5</v>
      </c>
      <c r="H34" s="361">
        <v>3.5</v>
      </c>
      <c r="I34" s="359"/>
      <c r="J34" s="340">
        <f t="shared" si="14"/>
        <v>7.5</v>
      </c>
      <c r="K34" s="362">
        <f t="shared" si="15"/>
        <v>0</v>
      </c>
      <c r="L34" s="365"/>
      <c r="M34" s="363"/>
      <c r="N34" s="364"/>
      <c r="O34" s="342"/>
      <c r="P34" s="344"/>
      <c r="Q34" s="364"/>
      <c r="R34" s="346">
        <f t="shared" si="3"/>
        <v>64.600000000000023</v>
      </c>
      <c r="S34" s="366">
        <f t="shared" si="4"/>
        <v>0</v>
      </c>
      <c r="T34" s="377"/>
      <c r="U34" s="368">
        <f t="shared" si="5"/>
        <v>0</v>
      </c>
      <c r="V34" s="369">
        <f t="shared" si="0"/>
        <v>0</v>
      </c>
      <c r="W34" s="366">
        <f t="shared" si="6"/>
        <v>0</v>
      </c>
      <c r="X34" s="377"/>
      <c r="Y34" s="370">
        <f t="shared" si="7"/>
        <v>0</v>
      </c>
      <c r="Z34" s="342">
        <f t="shared" si="1"/>
        <v>0</v>
      </c>
      <c r="AA34" s="366">
        <f t="shared" si="16"/>
        <v>0</v>
      </c>
      <c r="AB34" s="377"/>
      <c r="AC34" s="368">
        <f t="shared" si="8"/>
        <v>2</v>
      </c>
      <c r="AD34" s="342">
        <f t="shared" si="2"/>
        <v>2</v>
      </c>
      <c r="AE34" s="366">
        <f t="shared" si="9"/>
        <v>0</v>
      </c>
      <c r="AF34" s="377"/>
      <c r="AG34" s="368">
        <f t="shared" si="10"/>
        <v>0</v>
      </c>
      <c r="AH34" s="371">
        <f t="shared" si="11"/>
        <v>0</v>
      </c>
      <c r="AI34" s="354">
        <f t="shared" si="12"/>
        <v>78.230000000000032</v>
      </c>
    </row>
    <row r="35" spans="1:35" s="355" customFormat="1" ht="14.25" customHeight="1">
      <c r="A35" s="356">
        <v>25</v>
      </c>
      <c r="B35" s="375" t="s">
        <v>244</v>
      </c>
      <c r="C35" s="387"/>
      <c r="D35" s="388"/>
      <c r="E35" s="358"/>
      <c r="F35" s="382"/>
      <c r="G35" s="337">
        <f t="shared" si="13"/>
        <v>0.5</v>
      </c>
      <c r="H35" s="361">
        <v>3.5</v>
      </c>
      <c r="I35" s="359"/>
      <c r="J35" s="340">
        <f t="shared" si="14"/>
        <v>11</v>
      </c>
      <c r="K35" s="362">
        <f t="shared" si="15"/>
        <v>0</v>
      </c>
      <c r="L35" s="342">
        <v>7.8</v>
      </c>
      <c r="M35" s="363"/>
      <c r="N35" s="344"/>
      <c r="O35" s="352"/>
      <c r="P35" s="344"/>
      <c r="Q35" s="391"/>
      <c r="R35" s="346">
        <f t="shared" si="3"/>
        <v>56.800000000000026</v>
      </c>
      <c r="S35" s="366">
        <f t="shared" si="4"/>
        <v>0</v>
      </c>
      <c r="T35" s="377"/>
      <c r="U35" s="368">
        <f t="shared" si="5"/>
        <v>0</v>
      </c>
      <c r="V35" s="369">
        <f t="shared" si="0"/>
        <v>0</v>
      </c>
      <c r="W35" s="366">
        <f t="shared" si="6"/>
        <v>0</v>
      </c>
      <c r="X35" s="377"/>
      <c r="Y35" s="370">
        <f t="shared" si="7"/>
        <v>0</v>
      </c>
      <c r="Z35" s="342">
        <f t="shared" si="1"/>
        <v>0</v>
      </c>
      <c r="AA35" s="366">
        <f t="shared" si="16"/>
        <v>0</v>
      </c>
      <c r="AB35" s="377"/>
      <c r="AC35" s="368">
        <f t="shared" si="8"/>
        <v>2</v>
      </c>
      <c r="AD35" s="342">
        <f t="shared" si="2"/>
        <v>2</v>
      </c>
      <c r="AE35" s="366">
        <f t="shared" si="9"/>
        <v>0</v>
      </c>
      <c r="AF35" s="377"/>
      <c r="AG35" s="368">
        <f t="shared" si="10"/>
        <v>0</v>
      </c>
      <c r="AH35" s="371">
        <f t="shared" si="11"/>
        <v>0</v>
      </c>
      <c r="AI35" s="354">
        <f t="shared" si="12"/>
        <v>73.715000000000032</v>
      </c>
    </row>
    <row r="36" spans="1:35" s="355" customFormat="1" ht="14.25" customHeight="1">
      <c r="A36" s="374">
        <v>26</v>
      </c>
      <c r="B36" s="372" t="s">
        <v>237</v>
      </c>
      <c r="C36" s="387"/>
      <c r="D36" s="388"/>
      <c r="E36" s="358"/>
      <c r="F36" s="382"/>
      <c r="G36" s="337">
        <f t="shared" si="13"/>
        <v>0.5</v>
      </c>
      <c r="H36" s="361">
        <v>3.5</v>
      </c>
      <c r="I36" s="359"/>
      <c r="J36" s="340">
        <f t="shared" si="14"/>
        <v>14.5</v>
      </c>
      <c r="K36" s="362">
        <f t="shared" si="15"/>
        <v>0</v>
      </c>
      <c r="L36" s="365"/>
      <c r="M36" s="363"/>
      <c r="N36" s="344"/>
      <c r="O36" s="352"/>
      <c r="P36" s="344"/>
      <c r="Q36" s="381"/>
      <c r="R36" s="346">
        <f t="shared" si="3"/>
        <v>56.800000000000026</v>
      </c>
      <c r="S36" s="366">
        <f t="shared" si="4"/>
        <v>0</v>
      </c>
      <c r="T36" s="377"/>
      <c r="U36" s="368">
        <f t="shared" si="5"/>
        <v>0</v>
      </c>
      <c r="V36" s="369">
        <f t="shared" si="0"/>
        <v>0</v>
      </c>
      <c r="W36" s="366">
        <f t="shared" si="6"/>
        <v>0</v>
      </c>
      <c r="X36" s="377"/>
      <c r="Y36" s="370">
        <f t="shared" si="7"/>
        <v>0</v>
      </c>
      <c r="Z36" s="342">
        <f t="shared" si="1"/>
        <v>0</v>
      </c>
      <c r="AA36" s="366">
        <f t="shared" si="16"/>
        <v>0</v>
      </c>
      <c r="AB36" s="377"/>
      <c r="AC36" s="368">
        <f t="shared" si="8"/>
        <v>2</v>
      </c>
      <c r="AD36" s="342">
        <f t="shared" si="2"/>
        <v>2</v>
      </c>
      <c r="AE36" s="366">
        <f t="shared" si="9"/>
        <v>0</v>
      </c>
      <c r="AF36" s="377"/>
      <c r="AG36" s="368">
        <f t="shared" si="10"/>
        <v>0</v>
      </c>
      <c r="AH36" s="371">
        <f t="shared" si="11"/>
        <v>0</v>
      </c>
      <c r="AI36" s="354">
        <f t="shared" si="12"/>
        <v>77.390000000000029</v>
      </c>
    </row>
    <row r="37" spans="1:35" s="355" customFormat="1" ht="14.25" customHeight="1">
      <c r="A37" s="356">
        <v>27</v>
      </c>
      <c r="B37" s="375" t="s">
        <v>238</v>
      </c>
      <c r="C37" s="387"/>
      <c r="D37" s="388"/>
      <c r="E37" s="358">
        <v>3.5</v>
      </c>
      <c r="F37" s="382"/>
      <c r="G37" s="337">
        <f t="shared" si="13"/>
        <v>4</v>
      </c>
      <c r="H37" s="361"/>
      <c r="I37" s="359">
        <v>14</v>
      </c>
      <c r="J37" s="340">
        <f t="shared" si="14"/>
        <v>0.5</v>
      </c>
      <c r="K37" s="362">
        <f t="shared" si="15"/>
        <v>14</v>
      </c>
      <c r="L37" s="342">
        <v>7.8</v>
      </c>
      <c r="M37" s="363"/>
      <c r="N37" s="344"/>
      <c r="O37" s="352"/>
      <c r="P37" s="344"/>
      <c r="Q37" s="391"/>
      <c r="R37" s="346">
        <f t="shared" si="3"/>
        <v>63.000000000000028</v>
      </c>
      <c r="S37" s="366">
        <f t="shared" si="4"/>
        <v>0</v>
      </c>
      <c r="T37" s="377"/>
      <c r="U37" s="368">
        <f t="shared" si="5"/>
        <v>0</v>
      </c>
      <c r="V37" s="369">
        <f t="shared" si="0"/>
        <v>0</v>
      </c>
      <c r="W37" s="366">
        <f t="shared" si="6"/>
        <v>0</v>
      </c>
      <c r="X37" s="377"/>
      <c r="Y37" s="370">
        <f t="shared" si="7"/>
        <v>0</v>
      </c>
      <c r="Z37" s="342">
        <f t="shared" si="1"/>
        <v>0</v>
      </c>
      <c r="AA37" s="366">
        <f t="shared" si="16"/>
        <v>0</v>
      </c>
      <c r="AB37" s="377"/>
      <c r="AC37" s="368">
        <f t="shared" si="8"/>
        <v>2</v>
      </c>
      <c r="AD37" s="342">
        <f t="shared" si="2"/>
        <v>2</v>
      </c>
      <c r="AE37" s="366">
        <f t="shared" si="9"/>
        <v>0</v>
      </c>
      <c r="AF37" s="377"/>
      <c r="AG37" s="368">
        <f t="shared" si="10"/>
        <v>0</v>
      </c>
      <c r="AH37" s="371">
        <f t="shared" si="11"/>
        <v>0</v>
      </c>
      <c r="AI37" s="354">
        <f t="shared" si="12"/>
        <v>72.875000000000028</v>
      </c>
    </row>
    <row r="38" spans="1:35" s="355" customFormat="1" ht="14.25" customHeight="1">
      <c r="A38" s="374">
        <v>28</v>
      </c>
      <c r="B38" s="332" t="s">
        <v>240</v>
      </c>
      <c r="C38" s="387"/>
      <c r="D38" s="388"/>
      <c r="E38" s="358">
        <v>3.5</v>
      </c>
      <c r="F38" s="382"/>
      <c r="G38" s="337">
        <f t="shared" si="13"/>
        <v>7.5</v>
      </c>
      <c r="H38" s="361"/>
      <c r="I38" s="359"/>
      <c r="J38" s="340">
        <f t="shared" si="14"/>
        <v>0.5</v>
      </c>
      <c r="K38" s="362">
        <f t="shared" si="15"/>
        <v>0</v>
      </c>
      <c r="L38" s="365"/>
      <c r="M38" s="363"/>
      <c r="N38" s="344"/>
      <c r="O38" s="352"/>
      <c r="P38" s="344"/>
      <c r="Q38" s="381"/>
      <c r="R38" s="346">
        <f t="shared" si="3"/>
        <v>63.000000000000028</v>
      </c>
      <c r="S38" s="366">
        <f t="shared" si="4"/>
        <v>0</v>
      </c>
      <c r="T38" s="377"/>
      <c r="U38" s="368">
        <f t="shared" si="5"/>
        <v>0</v>
      </c>
      <c r="V38" s="369">
        <f t="shared" si="0"/>
        <v>0</v>
      </c>
      <c r="W38" s="377">
        <v>0</v>
      </c>
      <c r="X38" s="377"/>
      <c r="Y38" s="370">
        <f t="shared" si="7"/>
        <v>0</v>
      </c>
      <c r="Z38" s="342">
        <f t="shared" si="1"/>
        <v>0</v>
      </c>
      <c r="AA38" s="366">
        <f t="shared" si="16"/>
        <v>0</v>
      </c>
      <c r="AB38" s="377"/>
      <c r="AC38" s="368">
        <f t="shared" si="8"/>
        <v>2</v>
      </c>
      <c r="AD38" s="342">
        <f t="shared" si="2"/>
        <v>2</v>
      </c>
      <c r="AE38" s="366">
        <f t="shared" si="9"/>
        <v>0</v>
      </c>
      <c r="AF38" s="377"/>
      <c r="AG38" s="368">
        <f t="shared" si="10"/>
        <v>0</v>
      </c>
      <c r="AH38" s="371">
        <f t="shared" si="11"/>
        <v>0</v>
      </c>
      <c r="AI38" s="354">
        <f t="shared" si="12"/>
        <v>76.55000000000004</v>
      </c>
    </row>
    <row r="39" spans="1:35" s="355" customFormat="1" ht="14.25" customHeight="1">
      <c r="A39" s="356">
        <v>29</v>
      </c>
      <c r="B39" s="332" t="s">
        <v>241</v>
      </c>
      <c r="C39" s="387"/>
      <c r="D39" s="388"/>
      <c r="E39" s="358">
        <v>3.5</v>
      </c>
      <c r="F39" s="382"/>
      <c r="G39" s="337">
        <f t="shared" si="13"/>
        <v>11</v>
      </c>
      <c r="H39" s="361"/>
      <c r="I39" s="359"/>
      <c r="J39" s="340">
        <f t="shared" si="14"/>
        <v>0.5</v>
      </c>
      <c r="K39" s="362">
        <f t="shared" si="15"/>
        <v>0</v>
      </c>
      <c r="L39" s="342"/>
      <c r="M39" s="363"/>
      <c r="N39" s="344"/>
      <c r="O39" s="352"/>
      <c r="P39" s="344"/>
      <c r="Q39" s="381"/>
      <c r="R39" s="346">
        <f t="shared" si="3"/>
        <v>63.000000000000028</v>
      </c>
      <c r="S39" s="366">
        <f t="shared" si="4"/>
        <v>0</v>
      </c>
      <c r="T39" s="377"/>
      <c r="U39" s="368">
        <f t="shared" si="5"/>
        <v>0</v>
      </c>
      <c r="V39" s="369">
        <f t="shared" si="0"/>
        <v>0</v>
      </c>
      <c r="W39" s="366">
        <f>O39/1</f>
        <v>0</v>
      </c>
      <c r="X39" s="377"/>
      <c r="Y39" s="370">
        <f t="shared" si="7"/>
        <v>0</v>
      </c>
      <c r="Z39" s="342">
        <f t="shared" si="1"/>
        <v>0</v>
      </c>
      <c r="AA39" s="366">
        <v>0</v>
      </c>
      <c r="AB39" s="377"/>
      <c r="AC39" s="368">
        <f t="shared" si="8"/>
        <v>2</v>
      </c>
      <c r="AD39" s="342">
        <f t="shared" si="2"/>
        <v>2</v>
      </c>
      <c r="AE39" s="366">
        <f t="shared" si="9"/>
        <v>0</v>
      </c>
      <c r="AF39" s="377"/>
      <c r="AG39" s="368">
        <f t="shared" si="10"/>
        <v>0</v>
      </c>
      <c r="AH39" s="371">
        <f t="shared" si="11"/>
        <v>0</v>
      </c>
      <c r="AI39" s="354">
        <f t="shared" si="12"/>
        <v>80.225000000000037</v>
      </c>
    </row>
    <row r="40" spans="1:35" s="355" customFormat="1" ht="14.25" customHeight="1">
      <c r="A40" s="374">
        <v>30</v>
      </c>
      <c r="B40" s="372" t="s">
        <v>242</v>
      </c>
      <c r="C40" s="387"/>
      <c r="D40" s="388"/>
      <c r="E40" s="358">
        <v>3.5</v>
      </c>
      <c r="F40" s="382"/>
      <c r="G40" s="373">
        <f t="shared" si="13"/>
        <v>14.5</v>
      </c>
      <c r="H40" s="361"/>
      <c r="I40" s="359"/>
      <c r="J40" s="360">
        <f t="shared" si="14"/>
        <v>0.5</v>
      </c>
      <c r="K40" s="386">
        <f t="shared" si="15"/>
        <v>0</v>
      </c>
      <c r="L40" s="342"/>
      <c r="M40" s="344"/>
      <c r="N40" s="344"/>
      <c r="O40" s="352"/>
      <c r="P40" s="344"/>
      <c r="Q40" s="381"/>
      <c r="R40" s="346">
        <f t="shared" si="3"/>
        <v>63.000000000000028</v>
      </c>
      <c r="S40" s="366">
        <f t="shared" si="4"/>
        <v>0</v>
      </c>
      <c r="T40" s="377"/>
      <c r="U40" s="368">
        <f t="shared" si="5"/>
        <v>0</v>
      </c>
      <c r="V40" s="369">
        <f t="shared" si="0"/>
        <v>0</v>
      </c>
      <c r="W40" s="366">
        <f>O40/1</f>
        <v>0</v>
      </c>
      <c r="X40" s="377"/>
      <c r="Y40" s="370">
        <f t="shared" si="7"/>
        <v>0</v>
      </c>
      <c r="Z40" s="342">
        <f t="shared" si="1"/>
        <v>0</v>
      </c>
      <c r="AA40" s="366">
        <f>P40/1</f>
        <v>0</v>
      </c>
      <c r="AB40" s="377"/>
      <c r="AC40" s="368">
        <f t="shared" si="8"/>
        <v>2</v>
      </c>
      <c r="AD40" s="342">
        <f t="shared" si="2"/>
        <v>2</v>
      </c>
      <c r="AE40" s="366">
        <f t="shared" si="9"/>
        <v>0</v>
      </c>
      <c r="AF40" s="377"/>
      <c r="AG40" s="368">
        <f t="shared" si="10"/>
        <v>0</v>
      </c>
      <c r="AH40" s="371">
        <f t="shared" si="11"/>
        <v>0</v>
      </c>
      <c r="AI40" s="354">
        <f t="shared" si="12"/>
        <v>83.900000000000034</v>
      </c>
    </row>
    <row r="41" spans="1:35" s="355" customFormat="1" ht="14.25" customHeight="1" thickBot="1">
      <c r="A41" s="356">
        <v>31</v>
      </c>
      <c r="B41" s="372" t="s">
        <v>260</v>
      </c>
      <c r="C41" s="387"/>
      <c r="D41" s="388"/>
      <c r="E41" s="358"/>
      <c r="F41" s="359"/>
      <c r="G41" s="373">
        <f t="shared" si="13"/>
        <v>14.5</v>
      </c>
      <c r="H41" s="361">
        <v>3.5</v>
      </c>
      <c r="I41" s="392"/>
      <c r="J41" s="360">
        <f t="shared" si="14"/>
        <v>4</v>
      </c>
      <c r="K41" s="393">
        <f t="shared" si="15"/>
        <v>0</v>
      </c>
      <c r="L41" s="365"/>
      <c r="M41" s="394"/>
      <c r="N41" s="395"/>
      <c r="O41" s="396"/>
      <c r="P41" s="394"/>
      <c r="Q41" s="397"/>
      <c r="R41" s="346">
        <f>R40+K41-L41-M41-N41-O41-P41-Q41</f>
        <v>63.000000000000028</v>
      </c>
      <c r="S41" s="366">
        <f t="shared" si="4"/>
        <v>0</v>
      </c>
      <c r="T41" s="398"/>
      <c r="U41" s="399">
        <f t="shared" si="5"/>
        <v>0</v>
      </c>
      <c r="V41" s="400">
        <f t="shared" si="0"/>
        <v>0</v>
      </c>
      <c r="W41" s="401">
        <f>O41/1</f>
        <v>0</v>
      </c>
      <c r="X41" s="398"/>
      <c r="Y41" s="402">
        <f t="shared" si="7"/>
        <v>0</v>
      </c>
      <c r="Z41" s="403">
        <f t="shared" si="1"/>
        <v>0</v>
      </c>
      <c r="AA41" s="366">
        <f>P41/1</f>
        <v>0</v>
      </c>
      <c r="AB41" s="377"/>
      <c r="AC41" s="368">
        <f t="shared" si="8"/>
        <v>2</v>
      </c>
      <c r="AD41" s="342">
        <f t="shared" si="2"/>
        <v>2</v>
      </c>
      <c r="AE41" s="366">
        <f>Q41/0.018</f>
        <v>0</v>
      </c>
      <c r="AF41" s="398"/>
      <c r="AG41" s="399">
        <f t="shared" si="10"/>
        <v>0</v>
      </c>
      <c r="AH41" s="404">
        <f t="shared" si="11"/>
        <v>0</v>
      </c>
      <c r="AI41" s="354">
        <f t="shared" si="12"/>
        <v>87.575000000000031</v>
      </c>
    </row>
    <row r="42" spans="1:35" s="355" customFormat="1" ht="14.25" customHeight="1" thickTop="1">
      <c r="A42" s="405"/>
      <c r="B42" s="406"/>
      <c r="C42" s="407"/>
      <c r="D42" s="408"/>
      <c r="E42" s="409"/>
      <c r="F42" s="339"/>
      <c r="G42" s="410">
        <f>G41</f>
        <v>14.5</v>
      </c>
      <c r="H42" s="411"/>
      <c r="I42" s="339"/>
      <c r="J42" s="412">
        <f>J41</f>
        <v>4</v>
      </c>
      <c r="K42" s="413"/>
      <c r="L42" s="414"/>
      <c r="M42" s="415"/>
      <c r="N42" s="416"/>
      <c r="O42" s="417"/>
      <c r="P42" s="418"/>
      <c r="Q42" s="418"/>
      <c r="R42" s="419">
        <f>R41</f>
        <v>63.000000000000028</v>
      </c>
      <c r="S42" s="420">
        <f>SUM(S11:S41)</f>
        <v>0</v>
      </c>
      <c r="T42" s="421">
        <f>SUM(T11:T41)</f>
        <v>0</v>
      </c>
      <c r="U42" s="422">
        <f>U41</f>
        <v>0</v>
      </c>
      <c r="V42" s="423">
        <f t="shared" si="0"/>
        <v>0</v>
      </c>
      <c r="W42" s="420">
        <f>SUM(W11:W41)</f>
        <v>0</v>
      </c>
      <c r="X42" s="421">
        <f>SUM(X11:X41)</f>
        <v>0</v>
      </c>
      <c r="Y42" s="424">
        <f>Y41</f>
        <v>0</v>
      </c>
      <c r="Z42" s="425">
        <f>Y42/1</f>
        <v>0</v>
      </c>
      <c r="AA42" s="420">
        <f>SUM(AA11:AA41)</f>
        <v>2</v>
      </c>
      <c r="AB42" s="421">
        <f>SUM(AB11:AB41)</f>
        <v>0</v>
      </c>
      <c r="AC42" s="426">
        <f>AC41</f>
        <v>2</v>
      </c>
      <c r="AD42" s="427">
        <f>AD41</f>
        <v>2</v>
      </c>
      <c r="AE42" s="420">
        <f>SUM(AE11:AE41)</f>
        <v>0</v>
      </c>
      <c r="AF42" s="421">
        <f>SUM(AF11:AF41)</f>
        <v>0</v>
      </c>
      <c r="AG42" s="426">
        <f>AG41</f>
        <v>0</v>
      </c>
      <c r="AH42" s="428">
        <v>0.23400000000000001</v>
      </c>
      <c r="AI42" s="429">
        <f>AI41</f>
        <v>87.575000000000031</v>
      </c>
    </row>
    <row r="43" spans="1:35" s="355" customFormat="1" ht="22.5" customHeight="1" thickBot="1">
      <c r="A43" s="430"/>
      <c r="B43" s="431"/>
      <c r="C43" s="430"/>
      <c r="D43" s="430"/>
      <c r="E43" s="430"/>
      <c r="F43" s="432"/>
      <c r="G43" s="432"/>
      <c r="H43" s="432"/>
      <c r="I43" s="432"/>
      <c r="J43" s="432"/>
      <c r="K43" s="432"/>
      <c r="L43" s="432">
        <v>8</v>
      </c>
      <c r="M43" s="432" t="s">
        <v>261</v>
      </c>
      <c r="N43" s="433"/>
      <c r="O43" s="433"/>
      <c r="P43" s="433"/>
      <c r="Q43" s="433"/>
      <c r="R43" s="434"/>
      <c r="S43" s="430"/>
      <c r="T43" s="430"/>
      <c r="U43" s="430"/>
      <c r="V43" s="430"/>
      <c r="W43" s="430"/>
      <c r="X43" s="430"/>
      <c r="Y43" s="430"/>
      <c r="Z43" s="430"/>
      <c r="AA43" s="430"/>
      <c r="AB43" s="430"/>
      <c r="AC43" s="430"/>
      <c r="AD43" s="430"/>
      <c r="AE43" s="430"/>
      <c r="AF43" s="430"/>
      <c r="AG43" s="430"/>
      <c r="AH43" s="435"/>
      <c r="AI43" s="430"/>
    </row>
    <row r="44" spans="1:35" s="355" customFormat="1" ht="14.25" customHeight="1" thickTop="1">
      <c r="A44" s="436"/>
      <c r="B44" s="437"/>
      <c r="C44" s="438"/>
      <c r="D44" s="439"/>
      <c r="E44" s="335"/>
      <c r="F44" s="336"/>
      <c r="G44" s="440">
        <f>G42+E44-F44</f>
        <v>14.5</v>
      </c>
      <c r="H44" s="441"/>
      <c r="I44" s="336"/>
      <c r="J44" s="440">
        <f>J42+H44-I44</f>
        <v>4</v>
      </c>
      <c r="K44" s="442">
        <v>0</v>
      </c>
      <c r="L44" s="443"/>
      <c r="M44" s="444"/>
      <c r="N44" s="344"/>
      <c r="O44" s="352"/>
      <c r="P44" s="444"/>
      <c r="Q44" s="445"/>
      <c r="R44" s="446">
        <f>R42+K44-L44-M44-N44-O44-P44-Q44</f>
        <v>63.000000000000028</v>
      </c>
      <c r="S44" s="366">
        <f t="shared" ref="S44:S53" si="17">N44/0.2</f>
        <v>0</v>
      </c>
      <c r="T44" s="367"/>
      <c r="U44" s="368">
        <f>U42+S44-T44</f>
        <v>0</v>
      </c>
      <c r="V44" s="369">
        <f t="shared" ref="V44:V53" si="18">U44*0.215</f>
        <v>0</v>
      </c>
      <c r="W44" s="366">
        <f t="shared" ref="W44:W53" si="19">O44/1</f>
        <v>0</v>
      </c>
      <c r="X44" s="367"/>
      <c r="Y44" s="370">
        <f>Y42+W44-X44</f>
        <v>0</v>
      </c>
      <c r="Z44" s="342">
        <f t="shared" ref="Z44:Z53" si="20">Y44*1</f>
        <v>0</v>
      </c>
      <c r="AA44" s="366">
        <f t="shared" ref="AA44:AA53" si="21">P44/1</f>
        <v>0</v>
      </c>
      <c r="AB44" s="377"/>
      <c r="AC44" s="368">
        <f>AC42+AA44-AB44</f>
        <v>2</v>
      </c>
      <c r="AD44" s="342">
        <f t="shared" ref="AD44:AD53" si="22">AC44*1</f>
        <v>2</v>
      </c>
      <c r="AE44" s="366">
        <f t="shared" ref="AE44:AE53" si="23">Q44/0.018</f>
        <v>0</v>
      </c>
      <c r="AF44" s="367"/>
      <c r="AG44" s="368">
        <f>AG42+AE44-AF44</f>
        <v>0</v>
      </c>
      <c r="AH44" s="447">
        <f t="shared" ref="AH44:AH53" si="24">AG44*0.018</f>
        <v>0</v>
      </c>
      <c r="AI44" s="448">
        <f>(G44+J44+R44)*1.05+V44+Z44+AD44+AH44</f>
        <v>87.575000000000031</v>
      </c>
    </row>
    <row r="45" spans="1:35" s="355" customFormat="1" ht="14.25" customHeight="1">
      <c r="A45" s="449"/>
      <c r="B45" s="437"/>
      <c r="C45" s="333"/>
      <c r="D45" s="450"/>
      <c r="E45" s="358"/>
      <c r="F45" s="359"/>
      <c r="G45" s="360">
        <f t="shared" ref="G45:G53" si="25">G44+E45-F45</f>
        <v>14.5</v>
      </c>
      <c r="H45" s="361"/>
      <c r="I45" s="359"/>
      <c r="J45" s="360">
        <f t="shared" ref="J45:J53" si="26">J44+H45-I45</f>
        <v>4</v>
      </c>
      <c r="K45" s="442">
        <f t="shared" ref="K45:K53" si="27">F45+I45</f>
        <v>0</v>
      </c>
      <c r="L45" s="443"/>
      <c r="M45" s="344"/>
      <c r="N45" s="344"/>
      <c r="O45" s="342"/>
      <c r="P45" s="344"/>
      <c r="Q45" s="391"/>
      <c r="R45" s="346">
        <f t="shared" ref="R45:R53" si="28">R44+K45-L45-M45-N45-O45-P45-Q45</f>
        <v>63.000000000000028</v>
      </c>
      <c r="S45" s="366">
        <f t="shared" si="17"/>
        <v>0</v>
      </c>
      <c r="T45" s="367"/>
      <c r="U45" s="368">
        <f t="shared" ref="U45:U53" si="29">U44+S45-T45</f>
        <v>0</v>
      </c>
      <c r="V45" s="369">
        <f t="shared" si="18"/>
        <v>0</v>
      </c>
      <c r="W45" s="366">
        <f t="shared" si="19"/>
        <v>0</v>
      </c>
      <c r="X45" s="367"/>
      <c r="Y45" s="370">
        <f t="shared" ref="Y45:Y53" si="30">Y44+W45-X45</f>
        <v>0</v>
      </c>
      <c r="Z45" s="342">
        <f t="shared" si="20"/>
        <v>0</v>
      </c>
      <c r="AA45" s="366">
        <f t="shared" si="21"/>
        <v>0</v>
      </c>
      <c r="AB45" s="377"/>
      <c r="AC45" s="368">
        <f t="shared" ref="AC45:AC53" si="31">AC44+AA45-AB45</f>
        <v>2</v>
      </c>
      <c r="AD45" s="342">
        <f t="shared" si="22"/>
        <v>2</v>
      </c>
      <c r="AE45" s="366">
        <f t="shared" si="23"/>
        <v>0</v>
      </c>
      <c r="AF45" s="367"/>
      <c r="AG45" s="368">
        <f t="shared" ref="AG45:AG53" si="32">AG44+AE45-AF45</f>
        <v>0</v>
      </c>
      <c r="AH45" s="371">
        <f t="shared" si="24"/>
        <v>0</v>
      </c>
      <c r="AI45" s="451">
        <f t="shared" ref="AI45:AI53" si="33">(G45+J45+R45)*1.05+V45+Z45+AH45</f>
        <v>85.575000000000031</v>
      </c>
    </row>
    <row r="46" spans="1:35" s="355" customFormat="1" ht="14.25" customHeight="1">
      <c r="A46" s="452"/>
      <c r="B46" s="437"/>
      <c r="C46" s="333"/>
      <c r="D46" s="334"/>
      <c r="E46" s="358"/>
      <c r="F46" s="359"/>
      <c r="G46" s="360">
        <f t="shared" si="25"/>
        <v>14.5</v>
      </c>
      <c r="H46" s="361"/>
      <c r="I46" s="359"/>
      <c r="J46" s="360">
        <f t="shared" si="26"/>
        <v>4</v>
      </c>
      <c r="K46" s="442">
        <f t="shared" si="27"/>
        <v>0</v>
      </c>
      <c r="L46" s="443"/>
      <c r="M46" s="344"/>
      <c r="N46" s="344"/>
      <c r="O46" s="352"/>
      <c r="P46" s="344"/>
      <c r="Q46" s="391"/>
      <c r="R46" s="346">
        <f t="shared" si="28"/>
        <v>63.000000000000028</v>
      </c>
      <c r="S46" s="366">
        <f t="shared" si="17"/>
        <v>0</v>
      </c>
      <c r="T46" s="367"/>
      <c r="U46" s="368">
        <f t="shared" si="29"/>
        <v>0</v>
      </c>
      <c r="V46" s="369">
        <f t="shared" si="18"/>
        <v>0</v>
      </c>
      <c r="W46" s="366">
        <f t="shared" si="19"/>
        <v>0</v>
      </c>
      <c r="X46" s="367"/>
      <c r="Y46" s="370">
        <f t="shared" si="30"/>
        <v>0</v>
      </c>
      <c r="Z46" s="342">
        <f t="shared" si="20"/>
        <v>0</v>
      </c>
      <c r="AA46" s="366">
        <f t="shared" si="21"/>
        <v>0</v>
      </c>
      <c r="AB46" s="377"/>
      <c r="AC46" s="368">
        <f t="shared" si="31"/>
        <v>2</v>
      </c>
      <c r="AD46" s="342">
        <f t="shared" si="22"/>
        <v>2</v>
      </c>
      <c r="AE46" s="366">
        <f t="shared" si="23"/>
        <v>0</v>
      </c>
      <c r="AF46" s="367"/>
      <c r="AG46" s="368">
        <f t="shared" si="32"/>
        <v>0</v>
      </c>
      <c r="AH46" s="371">
        <f t="shared" si="24"/>
        <v>0</v>
      </c>
      <c r="AI46" s="451">
        <f t="shared" si="33"/>
        <v>85.575000000000031</v>
      </c>
    </row>
    <row r="47" spans="1:35" s="355" customFormat="1" ht="14.25" customHeight="1">
      <c r="A47" s="452"/>
      <c r="B47" s="437"/>
      <c r="C47" s="453"/>
      <c r="D47" s="454"/>
      <c r="E47" s="358"/>
      <c r="F47" s="359"/>
      <c r="G47" s="360">
        <f t="shared" si="25"/>
        <v>14.5</v>
      </c>
      <c r="H47" s="361"/>
      <c r="I47" s="359"/>
      <c r="J47" s="360">
        <f t="shared" si="26"/>
        <v>4</v>
      </c>
      <c r="K47" s="442">
        <f t="shared" si="27"/>
        <v>0</v>
      </c>
      <c r="L47" s="443"/>
      <c r="M47" s="344"/>
      <c r="N47" s="344"/>
      <c r="O47" s="352"/>
      <c r="P47" s="344"/>
      <c r="Q47" s="381"/>
      <c r="R47" s="346">
        <f t="shared" si="28"/>
        <v>63.000000000000028</v>
      </c>
      <c r="S47" s="366">
        <f t="shared" si="17"/>
        <v>0</v>
      </c>
      <c r="T47" s="377"/>
      <c r="U47" s="368">
        <f t="shared" si="29"/>
        <v>0</v>
      </c>
      <c r="V47" s="369">
        <f t="shared" si="18"/>
        <v>0</v>
      </c>
      <c r="W47" s="366">
        <f t="shared" si="19"/>
        <v>0</v>
      </c>
      <c r="X47" s="377"/>
      <c r="Y47" s="370">
        <f t="shared" si="30"/>
        <v>0</v>
      </c>
      <c r="Z47" s="342">
        <f t="shared" si="20"/>
        <v>0</v>
      </c>
      <c r="AA47" s="366">
        <f t="shared" si="21"/>
        <v>0</v>
      </c>
      <c r="AB47" s="377"/>
      <c r="AC47" s="368">
        <f t="shared" si="31"/>
        <v>2</v>
      </c>
      <c r="AD47" s="342">
        <f t="shared" si="22"/>
        <v>2</v>
      </c>
      <c r="AE47" s="366">
        <f t="shared" si="23"/>
        <v>0</v>
      </c>
      <c r="AF47" s="377"/>
      <c r="AG47" s="368">
        <f t="shared" si="32"/>
        <v>0</v>
      </c>
      <c r="AH47" s="371">
        <f t="shared" si="24"/>
        <v>0</v>
      </c>
      <c r="AI47" s="451">
        <f t="shared" si="33"/>
        <v>85.575000000000031</v>
      </c>
    </row>
    <row r="48" spans="1:35" s="355" customFormat="1" ht="14.25" customHeight="1">
      <c r="A48" s="449"/>
      <c r="B48" s="437"/>
      <c r="C48" s="455"/>
      <c r="D48" s="456"/>
      <c r="E48" s="358"/>
      <c r="F48" s="359"/>
      <c r="G48" s="360">
        <f t="shared" si="25"/>
        <v>14.5</v>
      </c>
      <c r="H48" s="361"/>
      <c r="I48" s="359"/>
      <c r="J48" s="360">
        <f t="shared" si="26"/>
        <v>4</v>
      </c>
      <c r="K48" s="442">
        <f t="shared" si="27"/>
        <v>0</v>
      </c>
      <c r="L48" s="443"/>
      <c r="M48" s="344"/>
      <c r="N48" s="344"/>
      <c r="O48" s="352"/>
      <c r="P48" s="344"/>
      <c r="Q48" s="381"/>
      <c r="R48" s="346">
        <f t="shared" si="28"/>
        <v>63.000000000000028</v>
      </c>
      <c r="S48" s="366">
        <f t="shared" si="17"/>
        <v>0</v>
      </c>
      <c r="T48" s="377"/>
      <c r="U48" s="368">
        <f t="shared" si="29"/>
        <v>0</v>
      </c>
      <c r="V48" s="369">
        <f t="shared" si="18"/>
        <v>0</v>
      </c>
      <c r="W48" s="366">
        <f t="shared" si="19"/>
        <v>0</v>
      </c>
      <c r="X48" s="377"/>
      <c r="Y48" s="370">
        <f t="shared" si="30"/>
        <v>0</v>
      </c>
      <c r="Z48" s="342">
        <f t="shared" si="20"/>
        <v>0</v>
      </c>
      <c r="AA48" s="366">
        <f t="shared" si="21"/>
        <v>0</v>
      </c>
      <c r="AB48" s="377"/>
      <c r="AC48" s="368">
        <f t="shared" si="31"/>
        <v>2</v>
      </c>
      <c r="AD48" s="342">
        <f t="shared" si="22"/>
        <v>2</v>
      </c>
      <c r="AE48" s="366">
        <f t="shared" si="23"/>
        <v>0</v>
      </c>
      <c r="AF48" s="377"/>
      <c r="AG48" s="368">
        <f t="shared" si="32"/>
        <v>0</v>
      </c>
      <c r="AH48" s="371">
        <f t="shared" si="24"/>
        <v>0</v>
      </c>
      <c r="AI48" s="451">
        <f t="shared" si="33"/>
        <v>85.575000000000031</v>
      </c>
    </row>
    <row r="49" spans="1:35" s="355" customFormat="1" ht="14.25" customHeight="1">
      <c r="A49" s="452"/>
      <c r="B49" s="437"/>
      <c r="C49" s="457"/>
      <c r="D49" s="454"/>
      <c r="E49" s="358"/>
      <c r="F49" s="379"/>
      <c r="G49" s="360">
        <f t="shared" si="25"/>
        <v>14.5</v>
      </c>
      <c r="H49" s="361"/>
      <c r="I49" s="359"/>
      <c r="J49" s="360">
        <f t="shared" si="26"/>
        <v>4</v>
      </c>
      <c r="K49" s="442">
        <f t="shared" si="27"/>
        <v>0</v>
      </c>
      <c r="L49" s="443"/>
      <c r="M49" s="344"/>
      <c r="N49" s="344"/>
      <c r="O49" s="352"/>
      <c r="P49" s="344"/>
      <c r="Q49" s="381"/>
      <c r="R49" s="346">
        <f t="shared" si="28"/>
        <v>63.000000000000028</v>
      </c>
      <c r="S49" s="366">
        <f t="shared" si="17"/>
        <v>0</v>
      </c>
      <c r="T49" s="377"/>
      <c r="U49" s="368">
        <f t="shared" si="29"/>
        <v>0</v>
      </c>
      <c r="V49" s="369">
        <f t="shared" si="18"/>
        <v>0</v>
      </c>
      <c r="W49" s="366">
        <f t="shared" si="19"/>
        <v>0</v>
      </c>
      <c r="X49" s="377"/>
      <c r="Y49" s="370">
        <f t="shared" si="30"/>
        <v>0</v>
      </c>
      <c r="Z49" s="342">
        <f t="shared" si="20"/>
        <v>0</v>
      </c>
      <c r="AA49" s="366">
        <f t="shared" si="21"/>
        <v>0</v>
      </c>
      <c r="AB49" s="377"/>
      <c r="AC49" s="368">
        <f t="shared" si="31"/>
        <v>2</v>
      </c>
      <c r="AD49" s="342">
        <f t="shared" si="22"/>
        <v>2</v>
      </c>
      <c r="AE49" s="366">
        <f t="shared" si="23"/>
        <v>0</v>
      </c>
      <c r="AF49" s="377"/>
      <c r="AG49" s="368">
        <f t="shared" si="32"/>
        <v>0</v>
      </c>
      <c r="AH49" s="371">
        <f t="shared" si="24"/>
        <v>0</v>
      </c>
      <c r="AI49" s="451">
        <f t="shared" si="33"/>
        <v>85.575000000000031</v>
      </c>
    </row>
    <row r="50" spans="1:35" s="355" customFormat="1" ht="14.25" customHeight="1">
      <c r="A50" s="458"/>
      <c r="B50" s="437"/>
      <c r="C50" s="459"/>
      <c r="D50" s="460"/>
      <c r="E50" s="358"/>
      <c r="F50" s="359"/>
      <c r="G50" s="360">
        <f t="shared" si="25"/>
        <v>14.5</v>
      </c>
      <c r="H50" s="361"/>
      <c r="I50" s="359"/>
      <c r="J50" s="360">
        <f t="shared" si="26"/>
        <v>4</v>
      </c>
      <c r="K50" s="442">
        <f t="shared" si="27"/>
        <v>0</v>
      </c>
      <c r="L50" s="443"/>
      <c r="M50" s="344"/>
      <c r="N50" s="344"/>
      <c r="O50" s="352"/>
      <c r="P50" s="344"/>
      <c r="Q50" s="391"/>
      <c r="R50" s="346">
        <f t="shared" si="28"/>
        <v>63.000000000000028</v>
      </c>
      <c r="S50" s="366">
        <f t="shared" si="17"/>
        <v>0</v>
      </c>
      <c r="T50" s="377"/>
      <c r="U50" s="368">
        <f t="shared" si="29"/>
        <v>0</v>
      </c>
      <c r="V50" s="369">
        <f t="shared" si="18"/>
        <v>0</v>
      </c>
      <c r="W50" s="366">
        <f t="shared" si="19"/>
        <v>0</v>
      </c>
      <c r="X50" s="377"/>
      <c r="Y50" s="370">
        <f t="shared" si="30"/>
        <v>0</v>
      </c>
      <c r="Z50" s="342">
        <f t="shared" si="20"/>
        <v>0</v>
      </c>
      <c r="AA50" s="366">
        <f t="shared" si="21"/>
        <v>0</v>
      </c>
      <c r="AB50" s="377"/>
      <c r="AC50" s="368">
        <f t="shared" si="31"/>
        <v>2</v>
      </c>
      <c r="AD50" s="342">
        <f t="shared" si="22"/>
        <v>2</v>
      </c>
      <c r="AE50" s="366">
        <f t="shared" si="23"/>
        <v>0</v>
      </c>
      <c r="AF50" s="377"/>
      <c r="AG50" s="368">
        <f t="shared" si="32"/>
        <v>0</v>
      </c>
      <c r="AH50" s="371">
        <f t="shared" si="24"/>
        <v>0</v>
      </c>
      <c r="AI50" s="451">
        <f t="shared" si="33"/>
        <v>85.575000000000031</v>
      </c>
    </row>
    <row r="51" spans="1:35" s="355" customFormat="1" ht="14.25" customHeight="1">
      <c r="A51" s="458"/>
      <c r="B51" s="437"/>
      <c r="C51" s="457"/>
      <c r="D51" s="454"/>
      <c r="E51" s="358"/>
      <c r="F51" s="379"/>
      <c r="G51" s="360">
        <f t="shared" si="25"/>
        <v>14.5</v>
      </c>
      <c r="H51" s="361"/>
      <c r="I51" s="359"/>
      <c r="J51" s="360">
        <f t="shared" si="26"/>
        <v>4</v>
      </c>
      <c r="K51" s="442">
        <f t="shared" si="27"/>
        <v>0</v>
      </c>
      <c r="L51" s="443"/>
      <c r="M51" s="344"/>
      <c r="N51" s="344"/>
      <c r="O51" s="352"/>
      <c r="P51" s="344"/>
      <c r="Q51" s="381"/>
      <c r="R51" s="346">
        <f t="shared" si="28"/>
        <v>63.000000000000028</v>
      </c>
      <c r="S51" s="366">
        <f t="shared" si="17"/>
        <v>0</v>
      </c>
      <c r="T51" s="377"/>
      <c r="U51" s="368">
        <f t="shared" si="29"/>
        <v>0</v>
      </c>
      <c r="V51" s="369">
        <f t="shared" si="18"/>
        <v>0</v>
      </c>
      <c r="W51" s="366">
        <f t="shared" si="19"/>
        <v>0</v>
      </c>
      <c r="X51" s="377"/>
      <c r="Y51" s="370">
        <f t="shared" si="30"/>
        <v>0</v>
      </c>
      <c r="Z51" s="342">
        <f t="shared" si="20"/>
        <v>0</v>
      </c>
      <c r="AA51" s="366">
        <f t="shared" si="21"/>
        <v>0</v>
      </c>
      <c r="AB51" s="377"/>
      <c r="AC51" s="368">
        <f t="shared" si="31"/>
        <v>2</v>
      </c>
      <c r="AD51" s="342">
        <f t="shared" si="22"/>
        <v>2</v>
      </c>
      <c r="AE51" s="366">
        <f t="shared" si="23"/>
        <v>0</v>
      </c>
      <c r="AF51" s="377"/>
      <c r="AG51" s="368">
        <f t="shared" si="32"/>
        <v>0</v>
      </c>
      <c r="AH51" s="371">
        <f t="shared" si="24"/>
        <v>0</v>
      </c>
      <c r="AI51" s="451">
        <f t="shared" si="33"/>
        <v>85.575000000000031</v>
      </c>
    </row>
    <row r="52" spans="1:35" s="355" customFormat="1" ht="14.25" customHeight="1">
      <c r="A52" s="458"/>
      <c r="B52" s="437"/>
      <c r="C52" s="438"/>
      <c r="D52" s="450"/>
      <c r="E52" s="358"/>
      <c r="F52" s="359"/>
      <c r="G52" s="360">
        <f t="shared" si="25"/>
        <v>14.5</v>
      </c>
      <c r="H52" s="361"/>
      <c r="I52" s="359"/>
      <c r="J52" s="360">
        <f t="shared" si="26"/>
        <v>4</v>
      </c>
      <c r="K52" s="442">
        <f t="shared" si="27"/>
        <v>0</v>
      </c>
      <c r="L52" s="443"/>
      <c r="M52" s="344"/>
      <c r="N52" s="344"/>
      <c r="O52" s="352"/>
      <c r="P52" s="344"/>
      <c r="Q52" s="381"/>
      <c r="R52" s="346">
        <f t="shared" si="28"/>
        <v>63.000000000000028</v>
      </c>
      <c r="S52" s="366">
        <f t="shared" si="17"/>
        <v>0</v>
      </c>
      <c r="T52" s="377"/>
      <c r="U52" s="368">
        <f t="shared" si="29"/>
        <v>0</v>
      </c>
      <c r="V52" s="369">
        <f t="shared" si="18"/>
        <v>0</v>
      </c>
      <c r="W52" s="366">
        <f t="shared" si="19"/>
        <v>0</v>
      </c>
      <c r="X52" s="377"/>
      <c r="Y52" s="370">
        <f t="shared" si="30"/>
        <v>0</v>
      </c>
      <c r="Z52" s="342">
        <f t="shared" si="20"/>
        <v>0</v>
      </c>
      <c r="AA52" s="366">
        <f t="shared" si="21"/>
        <v>0</v>
      </c>
      <c r="AB52" s="377"/>
      <c r="AC52" s="368">
        <f t="shared" si="31"/>
        <v>2</v>
      </c>
      <c r="AD52" s="342">
        <f t="shared" si="22"/>
        <v>2</v>
      </c>
      <c r="AE52" s="366">
        <f t="shared" si="23"/>
        <v>0</v>
      </c>
      <c r="AF52" s="377"/>
      <c r="AG52" s="368">
        <f t="shared" si="32"/>
        <v>0</v>
      </c>
      <c r="AH52" s="371">
        <f t="shared" si="24"/>
        <v>0</v>
      </c>
      <c r="AI52" s="451">
        <f t="shared" si="33"/>
        <v>85.575000000000031</v>
      </c>
    </row>
    <row r="53" spans="1:35" s="355" customFormat="1" ht="14.25" customHeight="1">
      <c r="A53" s="458"/>
      <c r="B53" s="437"/>
      <c r="C53" s="438"/>
      <c r="D53" s="450"/>
      <c r="E53" s="358"/>
      <c r="F53" s="359"/>
      <c r="G53" s="360">
        <f t="shared" si="25"/>
        <v>14.5</v>
      </c>
      <c r="H53" s="361"/>
      <c r="I53" s="359"/>
      <c r="J53" s="360">
        <f t="shared" si="26"/>
        <v>4</v>
      </c>
      <c r="K53" s="442">
        <f t="shared" si="27"/>
        <v>0</v>
      </c>
      <c r="L53" s="443"/>
      <c r="M53" s="344"/>
      <c r="N53" s="344"/>
      <c r="O53" s="352"/>
      <c r="P53" s="344"/>
      <c r="Q53" s="381"/>
      <c r="R53" s="346">
        <f t="shared" si="28"/>
        <v>63.000000000000028</v>
      </c>
      <c r="S53" s="366">
        <f t="shared" si="17"/>
        <v>0</v>
      </c>
      <c r="T53" s="377"/>
      <c r="U53" s="368">
        <f t="shared" si="29"/>
        <v>0</v>
      </c>
      <c r="V53" s="369">
        <f t="shared" si="18"/>
        <v>0</v>
      </c>
      <c r="W53" s="366">
        <f t="shared" si="19"/>
        <v>0</v>
      </c>
      <c r="X53" s="377"/>
      <c r="Y53" s="370">
        <f t="shared" si="30"/>
        <v>0</v>
      </c>
      <c r="Z53" s="342">
        <f t="shared" si="20"/>
        <v>0</v>
      </c>
      <c r="AA53" s="366">
        <f t="shared" si="21"/>
        <v>0</v>
      </c>
      <c r="AB53" s="377">
        <v>0.8</v>
      </c>
      <c r="AC53" s="368">
        <f t="shared" si="31"/>
        <v>1.2</v>
      </c>
      <c r="AD53" s="342">
        <f t="shared" si="22"/>
        <v>1.2</v>
      </c>
      <c r="AE53" s="366">
        <f t="shared" si="23"/>
        <v>0</v>
      </c>
      <c r="AF53" s="377"/>
      <c r="AG53" s="368">
        <f t="shared" si="32"/>
        <v>0</v>
      </c>
      <c r="AH53" s="371">
        <f t="shared" si="24"/>
        <v>0</v>
      </c>
      <c r="AI53" s="451">
        <f t="shared" si="33"/>
        <v>85.575000000000031</v>
      </c>
    </row>
    <row r="54" spans="1:35" ht="14.25" customHeight="1">
      <c r="D54" s="278"/>
      <c r="E54" s="278"/>
      <c r="F54" s="278"/>
      <c r="G54" s="278"/>
      <c r="H54" s="278"/>
      <c r="I54" s="278"/>
    </row>
    <row r="55" spans="1:35" ht="21">
      <c r="D55" s="279"/>
      <c r="E55" s="279"/>
      <c r="F55" s="279"/>
      <c r="G55" s="279"/>
      <c r="H55" s="279"/>
      <c r="I55" s="279"/>
      <c r="J55" s="279"/>
      <c r="K55" s="279"/>
      <c r="L55" s="279"/>
      <c r="M55" s="279"/>
      <c r="N55" s="279"/>
      <c r="O55" s="279"/>
      <c r="P55" s="279"/>
      <c r="Q55" s="279"/>
      <c r="R55" s="279"/>
      <c r="S55" s="279"/>
      <c r="AC55" s="535" t="s">
        <v>262</v>
      </c>
      <c r="AD55" s="535"/>
      <c r="AE55" s="535">
        <v>57000</v>
      </c>
      <c r="AF55" s="535"/>
      <c r="AG55" s="535" t="s">
        <v>263</v>
      </c>
      <c r="AH55" s="535"/>
      <c r="AI55" s="64">
        <v>46000</v>
      </c>
    </row>
    <row r="56" spans="1:35" ht="21">
      <c r="D56" s="279"/>
      <c r="E56" s="279"/>
      <c r="F56" s="279"/>
      <c r="G56" s="279"/>
      <c r="H56" s="279"/>
      <c r="I56" s="279"/>
      <c r="J56" s="279"/>
      <c r="K56" s="279"/>
      <c r="L56" s="279"/>
      <c r="M56" s="279"/>
      <c r="N56" s="279"/>
      <c r="O56" s="279"/>
      <c r="P56" s="279"/>
      <c r="Q56" s="279"/>
      <c r="R56" s="279"/>
      <c r="S56" s="279"/>
    </row>
    <row r="57" spans="1:35" ht="21">
      <c r="D57" s="279"/>
      <c r="E57" s="279"/>
      <c r="F57" s="279"/>
      <c r="G57" s="279"/>
      <c r="H57" s="279"/>
      <c r="I57" s="279"/>
      <c r="J57" s="279"/>
      <c r="K57" s="279"/>
      <c r="L57" s="279"/>
      <c r="M57" s="279"/>
      <c r="N57" s="279"/>
      <c r="O57" s="279"/>
      <c r="P57" s="279"/>
    </row>
  </sheetData>
  <mergeCells count="30">
    <mergeCell ref="AE55:AF55"/>
    <mergeCell ref="AG55:AH55"/>
    <mergeCell ref="C16:D16"/>
    <mergeCell ref="C17:D17"/>
    <mergeCell ref="C18:D18"/>
    <mergeCell ref="C19:D19"/>
    <mergeCell ref="C20:D20"/>
    <mergeCell ref="AC55:AD55"/>
    <mergeCell ref="C5:D5"/>
    <mergeCell ref="E5:F5"/>
    <mergeCell ref="T5:U5"/>
    <mergeCell ref="V5:W5"/>
    <mergeCell ref="AI7:AI8"/>
    <mergeCell ref="U8:V8"/>
    <mergeCell ref="Y8:Z8"/>
    <mergeCell ref="AC8:AD8"/>
    <mergeCell ref="AG8:AH8"/>
    <mergeCell ref="AG1:AH1"/>
    <mergeCell ref="C2:D2"/>
    <mergeCell ref="E2:F2"/>
    <mergeCell ref="V4:W4"/>
    <mergeCell ref="C1:D1"/>
    <mergeCell ref="E1:F1"/>
    <mergeCell ref="AC1:AD1"/>
    <mergeCell ref="AE1:AF1"/>
    <mergeCell ref="C3:D3"/>
    <mergeCell ref="E3:F3"/>
    <mergeCell ref="C4:D4"/>
    <mergeCell ref="E4:F4"/>
    <mergeCell ref="T4:U4"/>
  </mergeCells>
  <phoneticPr fontId="2"/>
  <conditionalFormatting sqref="K44:K53">
    <cfRule type="cellIs" dxfId="72" priority="71" stopIfTrue="1" operator="notEqual">
      <formula>0</formula>
    </cfRule>
  </conditionalFormatting>
  <conditionalFormatting sqref="S44:S53 W44:W53 AE44:AE53 AA44:AA53">
    <cfRule type="cellIs" dxfId="71" priority="72" stopIfTrue="1" operator="greaterThan">
      <formula>0</formula>
    </cfRule>
  </conditionalFormatting>
  <conditionalFormatting sqref="AB44:AB53 F44:F53 AF44:AF53 I44:I53 T44:T53 X44:X53 L44:Q53">
    <cfRule type="cellIs" dxfId="70" priority="73" stopIfTrue="1" operator="greaterThan">
      <formula>0</formula>
    </cfRule>
  </conditionalFormatting>
  <conditionalFormatting sqref="K12:K41">
    <cfRule type="cellIs" dxfId="69" priority="68" stopIfTrue="1" operator="notEqual">
      <formula>0</formula>
    </cfRule>
  </conditionalFormatting>
  <conditionalFormatting sqref="W39:W41 AE11:AE41 AA11:AA41 W11:W37 S11:S41">
    <cfRule type="cellIs" dxfId="68" priority="69" stopIfTrue="1" operator="greaterThan">
      <formula>0</formula>
    </cfRule>
  </conditionalFormatting>
  <conditionalFormatting sqref="AF11:AF41 T11:T41 W38:X38 AB11:AB14 X11:X37 X39:X41 L13:Q13 M11:O11 I21 M12 M34 M25 O25 M23:O24 I23:I41 F41 L15:O15 M14:O14 M29:O29 Q29 M16:O18 M28:Q28 L33:Q33 M30:Q32 M35:Q39 L19:O19 Q11 L40:Q40 M21:M22 AB39:AB41 M20:O20 Q20 M26:O27 Q27 Q14:Q18 Q23:Q25 M41:Q41 F21:F26">
    <cfRule type="cellIs" dxfId="67" priority="70" stopIfTrue="1" operator="greaterThan">
      <formula>0</formula>
    </cfRule>
  </conditionalFormatting>
  <conditionalFormatting sqref="K11">
    <cfRule type="cellIs" dxfId="66" priority="66" stopIfTrue="1" operator="notEqual">
      <formula>0</formula>
    </cfRule>
  </conditionalFormatting>
  <conditionalFormatting sqref="F11 I11">
    <cfRule type="cellIs" dxfId="65" priority="67" stopIfTrue="1" operator="greaterThan">
      <formula>0</formula>
    </cfRule>
  </conditionalFormatting>
  <conditionalFormatting sqref="O12:P12">
    <cfRule type="cellIs" dxfId="64" priority="65" stopIfTrue="1" operator="greaterThan">
      <formula>0</formula>
    </cfRule>
  </conditionalFormatting>
  <conditionalFormatting sqref="Q12">
    <cfRule type="cellIs" dxfId="63" priority="64" stopIfTrue="1" operator="greaterThan">
      <formula>0</formula>
    </cfRule>
  </conditionalFormatting>
  <conditionalFormatting sqref="N12">
    <cfRule type="cellIs" dxfId="62" priority="63" stopIfTrue="1" operator="greaterThan">
      <formula>0</formula>
    </cfRule>
  </conditionalFormatting>
  <conditionalFormatting sqref="F12:F20 I18 I12:I15">
    <cfRule type="cellIs" dxfId="61" priority="62" stopIfTrue="1" operator="greaterThan">
      <formula>0</formula>
    </cfRule>
  </conditionalFormatting>
  <conditionalFormatting sqref="O22">
    <cfRule type="cellIs" dxfId="60" priority="61" stopIfTrue="1" operator="greaterThan">
      <formula>0</formula>
    </cfRule>
  </conditionalFormatting>
  <conditionalFormatting sqref="O21">
    <cfRule type="cellIs" dxfId="59" priority="60" stopIfTrue="1" operator="greaterThan">
      <formula>0</formula>
    </cfRule>
  </conditionalFormatting>
  <conditionalFormatting sqref="Q21">
    <cfRule type="cellIs" dxfId="58" priority="59" stopIfTrue="1" operator="greaterThan">
      <formula>0</formula>
    </cfRule>
  </conditionalFormatting>
  <conditionalFormatting sqref="I16">
    <cfRule type="cellIs" dxfId="57" priority="58" stopIfTrue="1" operator="greaterThan">
      <formula>0</formula>
    </cfRule>
  </conditionalFormatting>
  <conditionalFormatting sqref="I17">
    <cfRule type="cellIs" dxfId="56" priority="57" stopIfTrue="1" operator="greaterThan">
      <formula>0</formula>
    </cfRule>
  </conditionalFormatting>
  <conditionalFormatting sqref="I22">
    <cfRule type="cellIs" dxfId="55" priority="56" stopIfTrue="1" operator="greaterThan">
      <formula>0</formula>
    </cfRule>
  </conditionalFormatting>
  <conditionalFormatting sqref="O34:P34">
    <cfRule type="cellIs" dxfId="54" priority="55" stopIfTrue="1" operator="greaterThan">
      <formula>0</formula>
    </cfRule>
  </conditionalFormatting>
  <conditionalFormatting sqref="Q34">
    <cfRule type="cellIs" dxfId="53" priority="54" stopIfTrue="1" operator="greaterThan">
      <formula>0</formula>
    </cfRule>
  </conditionalFormatting>
  <conditionalFormatting sqref="N34">
    <cfRule type="cellIs" dxfId="52" priority="53" stopIfTrue="1" operator="greaterThan">
      <formula>0</formula>
    </cfRule>
  </conditionalFormatting>
  <conditionalFormatting sqref="L12">
    <cfRule type="cellIs" dxfId="51" priority="52" stopIfTrue="1" operator="greaterThan">
      <formula>0</formula>
    </cfRule>
  </conditionalFormatting>
  <conditionalFormatting sqref="I20">
    <cfRule type="cellIs" dxfId="50" priority="51" stopIfTrue="1" operator="greaterThan">
      <formula>0</formula>
    </cfRule>
  </conditionalFormatting>
  <conditionalFormatting sqref="N21:N22">
    <cfRule type="cellIs" dxfId="49" priority="50" stopIfTrue="1" operator="greaterThan">
      <formula>0</formula>
    </cfRule>
  </conditionalFormatting>
  <conditionalFormatting sqref="Q22">
    <cfRule type="cellIs" dxfId="48" priority="49" stopIfTrue="1" operator="greaterThan">
      <formula>0</formula>
    </cfRule>
  </conditionalFormatting>
  <conditionalFormatting sqref="N25">
    <cfRule type="cellIs" dxfId="47" priority="48" stopIfTrue="1" operator="greaterThan">
      <formula>0</formula>
    </cfRule>
  </conditionalFormatting>
  <conditionalFormatting sqref="Q26">
    <cfRule type="cellIs" dxfId="46" priority="47" stopIfTrue="1" operator="greaterThan">
      <formula>0</formula>
    </cfRule>
  </conditionalFormatting>
  <conditionalFormatting sqref="F27:F28 F32:F40">
    <cfRule type="cellIs" dxfId="45" priority="46" stopIfTrue="1" operator="greaterThan">
      <formula>0</formula>
    </cfRule>
  </conditionalFormatting>
  <conditionalFormatting sqref="I18">
    <cfRule type="cellIs" dxfId="44" priority="45" stopIfTrue="1" operator="greaterThan">
      <formula>0</formula>
    </cfRule>
  </conditionalFormatting>
  <conditionalFormatting sqref="P14">
    <cfRule type="cellIs" dxfId="43" priority="44" stopIfTrue="1" operator="greaterThan">
      <formula>0</formula>
    </cfRule>
  </conditionalFormatting>
  <conditionalFormatting sqref="P29">
    <cfRule type="cellIs" dxfId="42" priority="43" stopIfTrue="1" operator="greaterThan">
      <formula>0</formula>
    </cfRule>
  </conditionalFormatting>
  <conditionalFormatting sqref="L18">
    <cfRule type="cellIs" dxfId="41" priority="42" stopIfTrue="1" operator="greaterThan">
      <formula>0</formula>
    </cfRule>
  </conditionalFormatting>
  <conditionalFormatting sqref="L39">
    <cfRule type="cellIs" dxfId="40" priority="37" stopIfTrue="1" operator="greaterThan">
      <formula>0</formula>
    </cfRule>
  </conditionalFormatting>
  <conditionalFormatting sqref="L26">
    <cfRule type="cellIs" dxfId="39" priority="41" stopIfTrue="1" operator="greaterThan">
      <formula>0</formula>
    </cfRule>
  </conditionalFormatting>
  <conditionalFormatting sqref="L23">
    <cfRule type="cellIs" dxfId="38" priority="40" stopIfTrue="1" operator="greaterThan">
      <formula>0</formula>
    </cfRule>
  </conditionalFormatting>
  <conditionalFormatting sqref="L25">
    <cfRule type="cellIs" dxfId="37" priority="39" stopIfTrue="1" operator="greaterThan">
      <formula>0</formula>
    </cfRule>
  </conditionalFormatting>
  <conditionalFormatting sqref="P11">
    <cfRule type="cellIs" dxfId="36" priority="34" stopIfTrue="1" operator="greaterThan">
      <formula>0</formula>
    </cfRule>
  </conditionalFormatting>
  <conditionalFormatting sqref="I19">
    <cfRule type="cellIs" dxfId="35" priority="33" stopIfTrue="1" operator="greaterThan">
      <formula>0</formula>
    </cfRule>
  </conditionalFormatting>
  <conditionalFormatting sqref="L32">
    <cfRule type="cellIs" dxfId="34" priority="38" stopIfTrue="1" operator="greaterThan">
      <formula>0</formula>
    </cfRule>
  </conditionalFormatting>
  <conditionalFormatting sqref="L23">
    <cfRule type="cellIs" dxfId="33" priority="35" stopIfTrue="1" operator="greaterThan">
      <formula>0</formula>
    </cfRule>
  </conditionalFormatting>
  <conditionalFormatting sqref="Q19">
    <cfRule type="cellIs" dxfId="32" priority="36" stopIfTrue="1" operator="greaterThan">
      <formula>0</formula>
    </cfRule>
  </conditionalFormatting>
  <conditionalFormatting sqref="L28">
    <cfRule type="cellIs" dxfId="31" priority="30" stopIfTrue="1" operator="greaterThan">
      <formula>0</formula>
    </cfRule>
  </conditionalFormatting>
  <conditionalFormatting sqref="AB15 AB17:AB22">
    <cfRule type="cellIs" dxfId="30" priority="32" stopIfTrue="1" operator="greaterThan">
      <formula>0</formula>
    </cfRule>
  </conditionalFormatting>
  <conditionalFormatting sqref="L22">
    <cfRule type="cellIs" dxfId="29" priority="31" stopIfTrue="1" operator="greaterThan">
      <formula>0</formula>
    </cfRule>
  </conditionalFormatting>
  <conditionalFormatting sqref="L30">
    <cfRule type="cellIs" dxfId="28" priority="29" stopIfTrue="1" operator="greaterThan">
      <formula>0</formula>
    </cfRule>
  </conditionalFormatting>
  <conditionalFormatting sqref="L30">
    <cfRule type="cellIs" dxfId="27" priority="28" stopIfTrue="1" operator="greaterThan">
      <formula>0</formula>
    </cfRule>
  </conditionalFormatting>
  <conditionalFormatting sqref="L11">
    <cfRule type="cellIs" dxfId="26" priority="27" stopIfTrue="1" operator="greaterThan">
      <formula>0</formula>
    </cfRule>
  </conditionalFormatting>
  <conditionalFormatting sqref="L16">
    <cfRule type="cellIs" dxfId="25" priority="26" stopIfTrue="1" operator="greaterThan">
      <formula>0</formula>
    </cfRule>
  </conditionalFormatting>
  <conditionalFormatting sqref="AB16">
    <cfRule type="cellIs" dxfId="24" priority="25" stopIfTrue="1" operator="greaterThan">
      <formula>0</formula>
    </cfRule>
  </conditionalFormatting>
  <conditionalFormatting sqref="L14">
    <cfRule type="cellIs" dxfId="23" priority="24" stopIfTrue="1" operator="greaterThan">
      <formula>0</formula>
    </cfRule>
  </conditionalFormatting>
  <conditionalFormatting sqref="AB23:AB38">
    <cfRule type="cellIs" dxfId="22" priority="23" stopIfTrue="1" operator="greaterThan">
      <formula>0</formula>
    </cfRule>
  </conditionalFormatting>
  <conditionalFormatting sqref="P15 P26 P20:P24 P17:P18">
    <cfRule type="cellIs" dxfId="21" priority="22" stopIfTrue="1" operator="greaterThan">
      <formula>0</formula>
    </cfRule>
  </conditionalFormatting>
  <conditionalFormatting sqref="P25">
    <cfRule type="cellIs" dxfId="20" priority="21" stopIfTrue="1" operator="greaterThan">
      <formula>0</formula>
    </cfRule>
  </conditionalFormatting>
  <conditionalFormatting sqref="P19">
    <cfRule type="cellIs" dxfId="19" priority="20" stopIfTrue="1" operator="greaterThan">
      <formula>0</formula>
    </cfRule>
  </conditionalFormatting>
  <conditionalFormatting sqref="P27">
    <cfRule type="cellIs" dxfId="18" priority="19" stopIfTrue="1" operator="greaterThan">
      <formula>0</formula>
    </cfRule>
  </conditionalFormatting>
  <conditionalFormatting sqref="P16">
    <cfRule type="cellIs" dxfId="17" priority="18" stopIfTrue="1" operator="greaterThan">
      <formula>0</formula>
    </cfRule>
  </conditionalFormatting>
  <conditionalFormatting sqref="L20">
    <cfRule type="cellIs" dxfId="16" priority="17" stopIfTrue="1" operator="greaterThan">
      <formula>0</formula>
    </cfRule>
  </conditionalFormatting>
  <conditionalFormatting sqref="L17">
    <cfRule type="cellIs" dxfId="15" priority="16" stopIfTrue="1" operator="greaterThan">
      <formula>0</formula>
    </cfRule>
  </conditionalFormatting>
  <conditionalFormatting sqref="L21">
    <cfRule type="cellIs" dxfId="14" priority="15" stopIfTrue="1" operator="greaterThan">
      <formula>0</formula>
    </cfRule>
  </conditionalFormatting>
  <conditionalFormatting sqref="L24">
    <cfRule type="cellIs" dxfId="13" priority="14" stopIfTrue="1" operator="greaterThan">
      <formula>0</formula>
    </cfRule>
  </conditionalFormatting>
  <conditionalFormatting sqref="L27">
    <cfRule type="cellIs" dxfId="12" priority="13" stopIfTrue="1" operator="greaterThan">
      <formula>0</formula>
    </cfRule>
  </conditionalFormatting>
  <conditionalFormatting sqref="L29">
    <cfRule type="cellIs" dxfId="11" priority="12" stopIfTrue="1" operator="greaterThan">
      <formula>0</formula>
    </cfRule>
  </conditionalFormatting>
  <conditionalFormatting sqref="L31">
    <cfRule type="cellIs" dxfId="10" priority="11" stopIfTrue="1" operator="greaterThan">
      <formula>0</formula>
    </cfRule>
  </conditionalFormatting>
  <conditionalFormatting sqref="L34">
    <cfRule type="cellIs" dxfId="9" priority="10" stopIfTrue="1" operator="greaterThan">
      <formula>0</formula>
    </cfRule>
  </conditionalFormatting>
  <conditionalFormatting sqref="L38">
    <cfRule type="cellIs" dxfId="8" priority="9" stopIfTrue="1" operator="greaterThan">
      <formula>0</formula>
    </cfRule>
  </conditionalFormatting>
  <conditionalFormatting sqref="L41">
    <cfRule type="cellIs" dxfId="7" priority="8" stopIfTrue="1" operator="greaterThan">
      <formula>0</formula>
    </cfRule>
  </conditionalFormatting>
  <conditionalFormatting sqref="L35">
    <cfRule type="cellIs" dxfId="6" priority="7" stopIfTrue="1" operator="greaterThan">
      <formula>0</formula>
    </cfRule>
  </conditionalFormatting>
  <conditionalFormatting sqref="L37">
    <cfRule type="cellIs" dxfId="5" priority="6" stopIfTrue="1" operator="greaterThan">
      <formula>0</formula>
    </cfRule>
  </conditionalFormatting>
  <conditionalFormatting sqref="L37">
    <cfRule type="cellIs" dxfId="4" priority="5" stopIfTrue="1" operator="greaterThan">
      <formula>0</formula>
    </cfRule>
  </conditionalFormatting>
  <conditionalFormatting sqref="L36">
    <cfRule type="cellIs" dxfId="3" priority="4" stopIfTrue="1" operator="greaterThan">
      <formula>0</formula>
    </cfRule>
  </conditionalFormatting>
  <conditionalFormatting sqref="F29">
    <cfRule type="cellIs" dxfId="2" priority="3" stopIfTrue="1" operator="greaterThan">
      <formula>0</formula>
    </cfRule>
  </conditionalFormatting>
  <conditionalFormatting sqref="F30">
    <cfRule type="cellIs" dxfId="1" priority="2" stopIfTrue="1" operator="greaterThan">
      <formula>0</formula>
    </cfRule>
  </conditionalFormatting>
  <conditionalFormatting sqref="F31">
    <cfRule type="cellIs" dxfId="0" priority="1" stopIfTrue="1" operator="greaterThan">
      <formula>0</formula>
    </cfRule>
  </conditionalFormatting>
  <pageMargins left="0.39370078740157483" right="0.19685039370078741" top="0.27559055118110237" bottom="0.23622047244094491" header="0.27559055118110237" footer="0.11811023622047245"/>
  <pageSetup paperSize="9" scale="70" orientation="landscape" r:id="rId1"/>
  <headerFooter alignWithMargins="0"/>
  <drawing r:id="rId2"/>
  <legacyDrawing r:id="rId3"/>
  <oleObjects>
    <mc:AlternateContent xmlns:mc="http://schemas.openxmlformats.org/markup-compatibility/2006">
      <mc:Choice Requires="x14">
        <oleObject progId="DStmp.StampObject.4" shapeId="11265" r:id="rId4">
          <objectPr defaultSize="0" autoPict="0" r:id="rId5">
            <anchor moveWithCells="1" sizeWithCells="1">
              <from>
                <xdr:col>32</xdr:col>
                <xdr:colOff>146050</xdr:colOff>
                <xdr:row>1</xdr:row>
                <xdr:rowOff>31750</xdr:rowOff>
              </from>
              <to>
                <xdr:col>33</xdr:col>
                <xdr:colOff>298450</xdr:colOff>
                <xdr:row>4</xdr:row>
                <xdr:rowOff>107950</xdr:rowOff>
              </to>
            </anchor>
          </objectPr>
        </oleObject>
      </mc:Choice>
      <mc:Fallback>
        <oleObject progId="DStmp.StampObject.4" shapeId="11265" r:id="rId4"/>
      </mc:Fallback>
    </mc:AlternateContent>
  </oleObjec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16154F-40E4-408F-ABA2-EEC1E27EFDF7}">
  <dimension ref="A1"/>
  <sheetViews>
    <sheetView showGridLines="0" topLeftCell="A40" zoomScale="70" zoomScaleNormal="70" workbookViewId="0">
      <selection activeCell="V23" sqref="V23"/>
    </sheetView>
  </sheetViews>
  <sheetFormatPr defaultRowHeight="18"/>
  <sheetData/>
  <phoneticPr fontId="2"/>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D1279B-1270-42BD-8EAC-C25A75C99678}">
  <dimension ref="B1:AB40"/>
  <sheetViews>
    <sheetView topLeftCell="A4" zoomScaleNormal="100" workbookViewId="0">
      <selection activeCell="N3" sqref="N3"/>
    </sheetView>
  </sheetViews>
  <sheetFormatPr defaultRowHeight="18"/>
  <cols>
    <col min="1" max="1" width="4.58203125" customWidth="1"/>
  </cols>
  <sheetData>
    <row r="1" spans="2:28" ht="26.5">
      <c r="B1" s="466" t="s">
        <v>338</v>
      </c>
    </row>
    <row r="2" spans="2:28" ht="22.5">
      <c r="B2" s="467" t="s">
        <v>339</v>
      </c>
    </row>
    <row r="4" spans="2:28" s="468" customFormat="1">
      <c r="B4" s="569" t="s">
        <v>340</v>
      </c>
      <c r="C4" s="569"/>
      <c r="D4" s="569"/>
      <c r="F4" s="567">
        <v>0.85416666666666663</v>
      </c>
      <c r="G4" s="567"/>
      <c r="H4" s="567"/>
      <c r="J4" s="567">
        <v>0.875</v>
      </c>
      <c r="K4" s="567"/>
      <c r="L4" s="567"/>
      <c r="N4" s="567">
        <v>0.89583333333333337</v>
      </c>
      <c r="O4" s="567"/>
      <c r="P4" s="567"/>
      <c r="R4" s="567">
        <v>0.91666666666666663</v>
      </c>
      <c r="S4" s="567"/>
      <c r="T4" s="567"/>
      <c r="V4" s="567" t="s">
        <v>341</v>
      </c>
      <c r="W4" s="567"/>
      <c r="X4" s="567"/>
      <c r="Z4" s="567" t="s">
        <v>342</v>
      </c>
      <c r="AA4" s="567"/>
      <c r="AB4" s="567"/>
    </row>
    <row r="5" spans="2:28" s="468" customFormat="1">
      <c r="B5" s="568" t="s">
        <v>343</v>
      </c>
      <c r="C5" s="568"/>
      <c r="D5" s="568"/>
      <c r="F5" s="568" t="s">
        <v>343</v>
      </c>
      <c r="G5" s="568"/>
      <c r="H5" s="568"/>
      <c r="J5" s="568" t="s">
        <v>343</v>
      </c>
      <c r="K5" s="568"/>
      <c r="L5" s="568"/>
      <c r="N5" s="568" t="s">
        <v>343</v>
      </c>
      <c r="O5" s="568"/>
      <c r="P5" s="568"/>
      <c r="R5" s="568" t="s">
        <v>343</v>
      </c>
      <c r="S5" s="568"/>
      <c r="T5" s="568"/>
      <c r="V5" s="568" t="s">
        <v>343</v>
      </c>
      <c r="W5" s="568"/>
      <c r="X5" s="568"/>
      <c r="Z5" s="568" t="s">
        <v>344</v>
      </c>
      <c r="AA5" s="568"/>
      <c r="AB5" s="568"/>
    </row>
    <row r="18" spans="2:26" s="468" customFormat="1">
      <c r="B18" s="468" t="s">
        <v>345</v>
      </c>
      <c r="F18" s="468" t="s">
        <v>346</v>
      </c>
      <c r="J18" s="468" t="s">
        <v>347</v>
      </c>
      <c r="N18" s="468" t="s">
        <v>348</v>
      </c>
      <c r="R18" s="468" t="s">
        <v>349</v>
      </c>
      <c r="V18" s="468" t="s">
        <v>350</v>
      </c>
      <c r="Z18" s="468" t="s">
        <v>351</v>
      </c>
    </row>
    <row r="19" spans="2:26" s="468" customFormat="1">
      <c r="B19" s="468" t="s">
        <v>352</v>
      </c>
      <c r="F19" s="468" t="s">
        <v>353</v>
      </c>
      <c r="J19" s="468" t="s">
        <v>354</v>
      </c>
      <c r="N19" s="468" t="s">
        <v>354</v>
      </c>
      <c r="R19" s="468" t="s">
        <v>354</v>
      </c>
      <c r="V19" s="468" t="s">
        <v>354</v>
      </c>
      <c r="Z19" s="469" t="s">
        <v>355</v>
      </c>
    </row>
    <row r="20" spans="2:26" s="468" customFormat="1">
      <c r="B20" s="565" t="s">
        <v>356</v>
      </c>
      <c r="C20" s="566"/>
      <c r="D20" s="566"/>
      <c r="F20" s="468" t="s">
        <v>357</v>
      </c>
      <c r="Z20" s="468" t="s">
        <v>358</v>
      </c>
    </row>
    <row r="21" spans="2:26">
      <c r="B21" s="566"/>
      <c r="C21" s="566"/>
      <c r="D21" s="566"/>
    </row>
    <row r="23" spans="2:26" s="468" customFormat="1">
      <c r="B23" s="470"/>
      <c r="C23" s="470"/>
      <c r="D23" s="470"/>
      <c r="F23" s="471"/>
      <c r="G23" s="472"/>
    </row>
    <row r="24" spans="2:26" s="468" customFormat="1">
      <c r="B24" s="470"/>
      <c r="C24" s="470"/>
      <c r="D24" s="470"/>
      <c r="F24" s="473"/>
      <c r="G24" s="473"/>
      <c r="H24" s="473"/>
    </row>
    <row r="25" spans="2:26">
      <c r="B25" s="470"/>
      <c r="C25" s="470"/>
      <c r="D25" s="470"/>
    </row>
    <row r="26" spans="2:26">
      <c r="B26" s="470"/>
      <c r="C26" s="470"/>
      <c r="D26" s="470"/>
    </row>
    <row r="27" spans="2:26">
      <c r="B27" s="470"/>
      <c r="C27" s="470"/>
      <c r="D27" s="470"/>
    </row>
    <row r="28" spans="2:26">
      <c r="B28" s="470"/>
      <c r="C28" s="470"/>
      <c r="D28" s="470"/>
    </row>
    <row r="29" spans="2:26">
      <c r="B29" s="470"/>
      <c r="C29" s="470"/>
      <c r="D29" s="470"/>
    </row>
    <row r="30" spans="2:26">
      <c r="B30" s="470"/>
      <c r="C30" s="470"/>
      <c r="D30" s="470"/>
    </row>
    <row r="31" spans="2:26">
      <c r="B31" s="470"/>
      <c r="C31" s="470"/>
      <c r="D31" s="470"/>
    </row>
    <row r="32" spans="2:26">
      <c r="B32" s="470"/>
      <c r="C32" s="470"/>
      <c r="D32" s="470"/>
    </row>
    <row r="33" spans="2:8">
      <c r="B33" s="470"/>
      <c r="C33" s="470"/>
      <c r="D33" s="470"/>
    </row>
    <row r="34" spans="2:8">
      <c r="B34" s="474"/>
      <c r="C34" s="474"/>
      <c r="D34" s="474"/>
    </row>
    <row r="35" spans="2:8">
      <c r="B35" s="470"/>
      <c r="C35" s="470"/>
      <c r="D35" s="470"/>
    </row>
    <row r="36" spans="2:8">
      <c r="B36" s="470"/>
      <c r="C36" s="470"/>
      <c r="D36" s="470"/>
    </row>
    <row r="37" spans="2:8" s="468" customFormat="1">
      <c r="B37" s="470"/>
      <c r="C37" s="470"/>
      <c r="D37" s="470"/>
      <c r="F37" s="475"/>
      <c r="G37" s="475"/>
      <c r="H37" s="475"/>
    </row>
    <row r="38" spans="2:8" s="468" customFormat="1">
      <c r="B38" s="470"/>
      <c r="C38" s="470"/>
      <c r="D38" s="470"/>
      <c r="F38" s="469"/>
    </row>
    <row r="39" spans="2:8">
      <c r="B39" s="470"/>
      <c r="C39" s="470"/>
      <c r="D39" s="470"/>
    </row>
    <row r="40" spans="2:8">
      <c r="B40" s="470"/>
      <c r="C40" s="470"/>
      <c r="D40" s="470"/>
    </row>
  </sheetData>
  <mergeCells count="15">
    <mergeCell ref="B20:D21"/>
    <mergeCell ref="Z4:AB4"/>
    <mergeCell ref="B5:D5"/>
    <mergeCell ref="F5:H5"/>
    <mergeCell ref="J5:L5"/>
    <mergeCell ref="N5:P5"/>
    <mergeCell ref="R5:T5"/>
    <mergeCell ref="V5:X5"/>
    <mergeCell ref="Z5:AB5"/>
    <mergeCell ref="B4:D4"/>
    <mergeCell ref="F4:H4"/>
    <mergeCell ref="J4:L4"/>
    <mergeCell ref="N4:P4"/>
    <mergeCell ref="R4:T4"/>
    <mergeCell ref="V4:X4"/>
  </mergeCells>
  <phoneticPr fontId="2"/>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D45475-4D53-4727-AC3C-DD82A16A8908}">
  <dimension ref="H5:K19"/>
  <sheetViews>
    <sheetView zoomScale="70" zoomScaleNormal="70" workbookViewId="0">
      <selection activeCell="J10" sqref="J10"/>
    </sheetView>
  </sheetViews>
  <sheetFormatPr defaultRowHeight="18"/>
  <sheetData>
    <row r="5" spans="8:8">
      <c r="H5" t="s">
        <v>360</v>
      </c>
    </row>
    <row r="17" spans="11:11">
      <c r="K17" s="476"/>
    </row>
    <row r="18" spans="11:11">
      <c r="K18" s="476"/>
    </row>
    <row r="19" spans="11:11">
      <c r="K19" s="476"/>
    </row>
  </sheetData>
  <phoneticPr fontId="2"/>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23B24D-F48D-48C5-9777-2FC3C0978505}">
  <dimension ref="A1"/>
  <sheetViews>
    <sheetView workbookViewId="0">
      <selection activeCell="T21" sqref="T21"/>
    </sheetView>
  </sheetViews>
  <sheetFormatPr defaultRowHeight="18"/>
  <sheetData/>
  <phoneticPr fontId="2"/>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6F2120-7A20-4A8F-BEC4-CA9505F1F469}">
  <dimension ref="A1"/>
  <sheetViews>
    <sheetView workbookViewId="0">
      <selection activeCell="D12" sqref="D12"/>
    </sheetView>
  </sheetViews>
  <sheetFormatPr defaultRowHeight="18"/>
  <sheetData/>
  <phoneticPr fontId="2"/>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99E39F-AA41-4633-9A7E-2BF95FA24E5A}">
  <sheetPr>
    <pageSetUpPr fitToPage="1"/>
  </sheetPr>
  <dimension ref="A1:W54"/>
  <sheetViews>
    <sheetView zoomScale="85" zoomScaleNormal="85" workbookViewId="0">
      <selection activeCell="F28" sqref="F28"/>
    </sheetView>
  </sheetViews>
  <sheetFormatPr defaultRowHeight="18"/>
  <sheetData>
    <row r="1" spans="1:22">
      <c r="A1" s="491" t="s">
        <v>25</v>
      </c>
      <c r="B1" s="491"/>
      <c r="C1" s="491"/>
      <c r="D1" s="491"/>
      <c r="E1" s="491"/>
      <c r="F1" s="491"/>
    </row>
    <row r="2" spans="1:22">
      <c r="A2" s="491"/>
      <c r="B2" s="491"/>
      <c r="C2" s="491"/>
      <c r="D2" s="491"/>
      <c r="E2" s="491"/>
      <c r="F2" s="491"/>
    </row>
    <row r="3" spans="1:22">
      <c r="L3" t="s">
        <v>26</v>
      </c>
    </row>
    <row r="4" spans="1:22">
      <c r="A4" s="7" t="s">
        <v>27</v>
      </c>
      <c r="L4" t="s">
        <v>28</v>
      </c>
    </row>
    <row r="5" spans="1:22">
      <c r="A5" s="8" t="s">
        <v>29</v>
      </c>
      <c r="B5" t="s">
        <v>30</v>
      </c>
      <c r="L5" s="8" t="s">
        <v>29</v>
      </c>
      <c r="M5" t="s">
        <v>30</v>
      </c>
    </row>
    <row r="6" spans="1:22">
      <c r="B6" t="s">
        <v>31</v>
      </c>
      <c r="M6" t="s">
        <v>32</v>
      </c>
    </row>
    <row r="7" spans="1:22">
      <c r="B7" t="s">
        <v>33</v>
      </c>
      <c r="M7" t="s">
        <v>34</v>
      </c>
    </row>
    <row r="8" spans="1:22">
      <c r="M8" t="s">
        <v>35</v>
      </c>
    </row>
    <row r="9" spans="1:22">
      <c r="M9" t="s">
        <v>36</v>
      </c>
    </row>
    <row r="10" spans="1:22">
      <c r="A10" s="8" t="s">
        <v>37</v>
      </c>
      <c r="B10" t="s">
        <v>38</v>
      </c>
    </row>
    <row r="11" spans="1:22">
      <c r="B11" t="s">
        <v>40</v>
      </c>
      <c r="M11" s="9" t="s">
        <v>39</v>
      </c>
    </row>
    <row r="12" spans="1:22">
      <c r="B12" t="s">
        <v>41</v>
      </c>
    </row>
    <row r="14" spans="1:22">
      <c r="L14" s="8" t="s">
        <v>37</v>
      </c>
      <c r="M14" t="s">
        <v>38</v>
      </c>
    </row>
    <row r="15" spans="1:22">
      <c r="A15" s="8" t="s">
        <v>42</v>
      </c>
      <c r="B15" t="s">
        <v>43</v>
      </c>
      <c r="M15" t="s">
        <v>44</v>
      </c>
    </row>
    <row r="16" spans="1:22">
      <c r="B16" t="s">
        <v>45</v>
      </c>
      <c r="M16" t="s">
        <v>46</v>
      </c>
      <c r="T16" s="9"/>
      <c r="V16" s="9" t="s">
        <v>47</v>
      </c>
    </row>
    <row r="17" spans="1:23">
      <c r="B17" t="s">
        <v>48</v>
      </c>
      <c r="M17" t="s">
        <v>49</v>
      </c>
    </row>
    <row r="18" spans="1:23">
      <c r="M18" t="s">
        <v>50</v>
      </c>
    </row>
    <row r="19" spans="1:23">
      <c r="A19" s="8" t="s">
        <v>51</v>
      </c>
      <c r="B19" t="s">
        <v>52</v>
      </c>
      <c r="M19" s="9" t="s">
        <v>39</v>
      </c>
    </row>
    <row r="20" spans="1:23">
      <c r="B20" t="s">
        <v>53</v>
      </c>
    </row>
    <row r="21" spans="1:23">
      <c r="B21" t="s">
        <v>54</v>
      </c>
    </row>
    <row r="23" spans="1:23">
      <c r="A23" s="8" t="s">
        <v>55</v>
      </c>
      <c r="B23" t="s">
        <v>56</v>
      </c>
      <c r="L23" s="8" t="s">
        <v>42</v>
      </c>
      <c r="M23" t="s">
        <v>43</v>
      </c>
    </row>
    <row r="24" spans="1:23">
      <c r="B24" t="s">
        <v>57</v>
      </c>
      <c r="M24" t="s">
        <v>58</v>
      </c>
    </row>
    <row r="25" spans="1:23">
      <c r="B25" t="s">
        <v>59</v>
      </c>
      <c r="M25" t="s">
        <v>60</v>
      </c>
      <c r="V25" s="9" t="s">
        <v>61</v>
      </c>
    </row>
    <row r="27" spans="1:23">
      <c r="A27" s="8" t="s">
        <v>62</v>
      </c>
      <c r="B27" t="s">
        <v>63</v>
      </c>
      <c r="L27" s="8" t="s">
        <v>51</v>
      </c>
      <c r="M27" t="s">
        <v>52</v>
      </c>
    </row>
    <row r="28" spans="1:23">
      <c r="B28" t="s">
        <v>64</v>
      </c>
      <c r="M28" t="s">
        <v>65</v>
      </c>
    </row>
    <row r="29" spans="1:23">
      <c r="B29" t="s">
        <v>66</v>
      </c>
    </row>
    <row r="31" spans="1:23">
      <c r="L31" s="8" t="s">
        <v>55</v>
      </c>
      <c r="M31" t="s">
        <v>56</v>
      </c>
    </row>
    <row r="32" spans="1:23">
      <c r="M32" t="s">
        <v>67</v>
      </c>
      <c r="V32" s="492" t="s">
        <v>68</v>
      </c>
      <c r="W32" s="492"/>
    </row>
    <row r="33" spans="12:23">
      <c r="M33" t="s">
        <v>69</v>
      </c>
      <c r="V33" s="492"/>
      <c r="W33" s="492"/>
    </row>
    <row r="34" spans="12:23">
      <c r="M34" t="s">
        <v>70</v>
      </c>
    </row>
    <row r="35" spans="12:23">
      <c r="M35" t="s">
        <v>87</v>
      </c>
    </row>
    <row r="39" spans="12:23">
      <c r="L39" s="8" t="s">
        <v>62</v>
      </c>
      <c r="M39" t="s">
        <v>63</v>
      </c>
    </row>
    <row r="40" spans="12:23">
      <c r="M40" t="s">
        <v>71</v>
      </c>
    </row>
    <row r="41" spans="12:23">
      <c r="M41" t="s">
        <v>86</v>
      </c>
    </row>
    <row r="42" spans="12:23">
      <c r="L42" s="8" t="s">
        <v>72</v>
      </c>
      <c r="M42" t="s">
        <v>73</v>
      </c>
    </row>
    <row r="43" spans="12:23">
      <c r="M43" t="s">
        <v>74</v>
      </c>
    </row>
    <row r="44" spans="12:23">
      <c r="M44" s="11" t="s">
        <v>75</v>
      </c>
    </row>
    <row r="45" spans="12:23">
      <c r="N45" s="10"/>
      <c r="O45" s="10"/>
      <c r="P45" s="10"/>
      <c r="Q45" s="10"/>
    </row>
    <row r="46" spans="12:23">
      <c r="L46" s="8" t="s">
        <v>76</v>
      </c>
      <c r="M46" t="s">
        <v>77</v>
      </c>
      <c r="N46" s="10"/>
      <c r="O46" s="10"/>
      <c r="P46" s="10"/>
      <c r="Q46" s="10"/>
    </row>
    <row r="47" spans="12:23">
      <c r="M47" s="7" t="s">
        <v>78</v>
      </c>
    </row>
    <row r="48" spans="12:23">
      <c r="M48" t="s">
        <v>79</v>
      </c>
    </row>
    <row r="49" spans="12:13">
      <c r="M49" t="s">
        <v>80</v>
      </c>
    </row>
    <row r="50" spans="12:13">
      <c r="M50" t="s">
        <v>81</v>
      </c>
    </row>
    <row r="51" spans="12:13">
      <c r="M51" t="s">
        <v>82</v>
      </c>
    </row>
    <row r="53" spans="12:13">
      <c r="L53" s="8" t="s">
        <v>83</v>
      </c>
      <c r="M53" t="s">
        <v>84</v>
      </c>
    </row>
    <row r="54" spans="12:13">
      <c r="M54" t="s">
        <v>85</v>
      </c>
    </row>
  </sheetData>
  <mergeCells count="2">
    <mergeCell ref="A1:F2"/>
    <mergeCell ref="V32:W33"/>
  </mergeCells>
  <phoneticPr fontId="2"/>
  <pageMargins left="0.7" right="0.7" top="0.75" bottom="0.75" header="0.3" footer="0.3"/>
  <pageSetup paperSize="9" scale="61"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7687BC-0468-41D6-87DE-39592B3CCF97}">
  <dimension ref="A1:AC56"/>
  <sheetViews>
    <sheetView zoomScale="115" zoomScaleNormal="115" workbookViewId="0">
      <selection activeCell="G29" sqref="G29"/>
    </sheetView>
  </sheetViews>
  <sheetFormatPr defaultRowHeight="17.5"/>
  <cols>
    <col min="1" max="26" width="10.58203125" style="301" customWidth="1"/>
    <col min="27" max="256" width="9" style="302"/>
    <col min="257" max="282" width="10.58203125" style="302" customWidth="1"/>
    <col min="283" max="512" width="9" style="302"/>
    <col min="513" max="538" width="10.58203125" style="302" customWidth="1"/>
    <col min="539" max="768" width="9" style="302"/>
    <col min="769" max="794" width="10.58203125" style="302" customWidth="1"/>
    <col min="795" max="1024" width="9" style="302"/>
    <col min="1025" max="1050" width="10.58203125" style="302" customWidth="1"/>
    <col min="1051" max="1280" width="9" style="302"/>
    <col min="1281" max="1306" width="10.58203125" style="302" customWidth="1"/>
    <col min="1307" max="1536" width="9" style="302"/>
    <col min="1537" max="1562" width="10.58203125" style="302" customWidth="1"/>
    <col min="1563" max="1792" width="9" style="302"/>
    <col min="1793" max="1818" width="10.58203125" style="302" customWidth="1"/>
    <col min="1819" max="2048" width="9" style="302"/>
    <col min="2049" max="2074" width="10.58203125" style="302" customWidth="1"/>
    <col min="2075" max="2304" width="9" style="302"/>
    <col min="2305" max="2330" width="10.58203125" style="302" customWidth="1"/>
    <col min="2331" max="2560" width="9" style="302"/>
    <col min="2561" max="2586" width="10.58203125" style="302" customWidth="1"/>
    <col min="2587" max="2816" width="9" style="302"/>
    <col min="2817" max="2842" width="10.58203125" style="302" customWidth="1"/>
    <col min="2843" max="3072" width="9" style="302"/>
    <col min="3073" max="3098" width="10.58203125" style="302" customWidth="1"/>
    <col min="3099" max="3328" width="9" style="302"/>
    <col min="3329" max="3354" width="10.58203125" style="302" customWidth="1"/>
    <col min="3355" max="3584" width="9" style="302"/>
    <col min="3585" max="3610" width="10.58203125" style="302" customWidth="1"/>
    <col min="3611" max="3840" width="9" style="302"/>
    <col min="3841" max="3866" width="10.58203125" style="302" customWidth="1"/>
    <col min="3867" max="4096" width="9" style="302"/>
    <col min="4097" max="4122" width="10.58203125" style="302" customWidth="1"/>
    <col min="4123" max="4352" width="9" style="302"/>
    <col min="4353" max="4378" width="10.58203125" style="302" customWidth="1"/>
    <col min="4379" max="4608" width="9" style="302"/>
    <col min="4609" max="4634" width="10.58203125" style="302" customWidth="1"/>
    <col min="4635" max="4864" width="9" style="302"/>
    <col min="4865" max="4890" width="10.58203125" style="302" customWidth="1"/>
    <col min="4891" max="5120" width="9" style="302"/>
    <col min="5121" max="5146" width="10.58203125" style="302" customWidth="1"/>
    <col min="5147" max="5376" width="9" style="302"/>
    <col min="5377" max="5402" width="10.58203125" style="302" customWidth="1"/>
    <col min="5403" max="5632" width="9" style="302"/>
    <col min="5633" max="5658" width="10.58203125" style="302" customWidth="1"/>
    <col min="5659" max="5888" width="9" style="302"/>
    <col min="5889" max="5914" width="10.58203125" style="302" customWidth="1"/>
    <col min="5915" max="6144" width="9" style="302"/>
    <col min="6145" max="6170" width="10.58203125" style="302" customWidth="1"/>
    <col min="6171" max="6400" width="9" style="302"/>
    <col min="6401" max="6426" width="10.58203125" style="302" customWidth="1"/>
    <col min="6427" max="6656" width="9" style="302"/>
    <col min="6657" max="6682" width="10.58203125" style="302" customWidth="1"/>
    <col min="6683" max="6912" width="9" style="302"/>
    <col min="6913" max="6938" width="10.58203125" style="302" customWidth="1"/>
    <col min="6939" max="7168" width="9" style="302"/>
    <col min="7169" max="7194" width="10.58203125" style="302" customWidth="1"/>
    <col min="7195" max="7424" width="9" style="302"/>
    <col min="7425" max="7450" width="10.58203125" style="302" customWidth="1"/>
    <col min="7451" max="7680" width="9" style="302"/>
    <col min="7681" max="7706" width="10.58203125" style="302" customWidth="1"/>
    <col min="7707" max="7936" width="9" style="302"/>
    <col min="7937" max="7962" width="10.58203125" style="302" customWidth="1"/>
    <col min="7963" max="8192" width="9" style="302"/>
    <col min="8193" max="8218" width="10.58203125" style="302" customWidth="1"/>
    <col min="8219" max="8448" width="9" style="302"/>
    <col min="8449" max="8474" width="10.58203125" style="302" customWidth="1"/>
    <col min="8475" max="8704" width="9" style="302"/>
    <col min="8705" max="8730" width="10.58203125" style="302" customWidth="1"/>
    <col min="8731" max="8960" width="9" style="302"/>
    <col min="8961" max="8986" width="10.58203125" style="302" customWidth="1"/>
    <col min="8987" max="9216" width="9" style="302"/>
    <col min="9217" max="9242" width="10.58203125" style="302" customWidth="1"/>
    <col min="9243" max="9472" width="9" style="302"/>
    <col min="9473" max="9498" width="10.58203125" style="302" customWidth="1"/>
    <col min="9499" max="9728" width="9" style="302"/>
    <col min="9729" max="9754" width="10.58203125" style="302" customWidth="1"/>
    <col min="9755" max="9984" width="9" style="302"/>
    <col min="9985" max="10010" width="10.58203125" style="302" customWidth="1"/>
    <col min="10011" max="10240" width="9" style="302"/>
    <col min="10241" max="10266" width="10.58203125" style="302" customWidth="1"/>
    <col min="10267" max="10496" width="9" style="302"/>
    <col min="10497" max="10522" width="10.58203125" style="302" customWidth="1"/>
    <col min="10523" max="10752" width="9" style="302"/>
    <col min="10753" max="10778" width="10.58203125" style="302" customWidth="1"/>
    <col min="10779" max="11008" width="9" style="302"/>
    <col min="11009" max="11034" width="10.58203125" style="302" customWidth="1"/>
    <col min="11035" max="11264" width="9" style="302"/>
    <col min="11265" max="11290" width="10.58203125" style="302" customWidth="1"/>
    <col min="11291" max="11520" width="9" style="302"/>
    <col min="11521" max="11546" width="10.58203125" style="302" customWidth="1"/>
    <col min="11547" max="11776" width="9" style="302"/>
    <col min="11777" max="11802" width="10.58203125" style="302" customWidth="1"/>
    <col min="11803" max="12032" width="9" style="302"/>
    <col min="12033" max="12058" width="10.58203125" style="302" customWidth="1"/>
    <col min="12059" max="12288" width="9" style="302"/>
    <col min="12289" max="12314" width="10.58203125" style="302" customWidth="1"/>
    <col min="12315" max="12544" width="9" style="302"/>
    <col min="12545" max="12570" width="10.58203125" style="302" customWidth="1"/>
    <col min="12571" max="12800" width="9" style="302"/>
    <col min="12801" max="12826" width="10.58203125" style="302" customWidth="1"/>
    <col min="12827" max="13056" width="9" style="302"/>
    <col min="13057" max="13082" width="10.58203125" style="302" customWidth="1"/>
    <col min="13083" max="13312" width="9" style="302"/>
    <col min="13313" max="13338" width="10.58203125" style="302" customWidth="1"/>
    <col min="13339" max="13568" width="9" style="302"/>
    <col min="13569" max="13594" width="10.58203125" style="302" customWidth="1"/>
    <col min="13595" max="13824" width="9" style="302"/>
    <col min="13825" max="13850" width="10.58203125" style="302" customWidth="1"/>
    <col min="13851" max="14080" width="9" style="302"/>
    <col min="14081" max="14106" width="10.58203125" style="302" customWidth="1"/>
    <col min="14107" max="14336" width="9" style="302"/>
    <col min="14337" max="14362" width="10.58203125" style="302" customWidth="1"/>
    <col min="14363" max="14592" width="9" style="302"/>
    <col min="14593" max="14618" width="10.58203125" style="302" customWidth="1"/>
    <col min="14619" max="14848" width="9" style="302"/>
    <col min="14849" max="14874" width="10.58203125" style="302" customWidth="1"/>
    <col min="14875" max="15104" width="9" style="302"/>
    <col min="15105" max="15130" width="10.58203125" style="302" customWidth="1"/>
    <col min="15131" max="15360" width="9" style="302"/>
    <col min="15361" max="15386" width="10.58203125" style="302" customWidth="1"/>
    <col min="15387" max="15616" width="9" style="302"/>
    <col min="15617" max="15642" width="10.58203125" style="302" customWidth="1"/>
    <col min="15643" max="15872" width="9" style="302"/>
    <col min="15873" max="15898" width="10.58203125" style="302" customWidth="1"/>
    <col min="15899" max="16128" width="9" style="302"/>
    <col min="16129" max="16154" width="10.58203125" style="302" customWidth="1"/>
    <col min="16155" max="16384" width="9" style="302"/>
  </cols>
  <sheetData>
    <row r="1" spans="1:28" ht="7.5" customHeight="1"/>
    <row r="2" spans="1:28" s="304" customFormat="1" ht="14.25" customHeight="1">
      <c r="A2" s="303"/>
      <c r="C2" s="305"/>
      <c r="D2" s="303"/>
      <c r="E2" s="303"/>
      <c r="F2" s="303"/>
      <c r="G2" s="303"/>
      <c r="H2" s="303"/>
      <c r="I2" s="303"/>
      <c r="J2" s="303"/>
      <c r="K2" s="303"/>
      <c r="L2" s="303"/>
      <c r="M2" s="303"/>
      <c r="N2" s="303"/>
      <c r="O2" s="303"/>
      <c r="P2" s="303"/>
      <c r="Q2" s="303"/>
      <c r="R2" s="303"/>
      <c r="S2" s="303"/>
      <c r="T2" s="303"/>
      <c r="U2" s="303"/>
      <c r="V2" s="303"/>
      <c r="W2" s="303"/>
      <c r="X2" s="303"/>
      <c r="Y2" s="303"/>
      <c r="Z2" s="303"/>
    </row>
    <row r="3" spans="1:28" s="304" customFormat="1" ht="14.25" customHeight="1">
      <c r="A3" s="303"/>
      <c r="B3" s="306" t="s">
        <v>297</v>
      </c>
      <c r="C3" s="303"/>
      <c r="D3" s="307" t="s">
        <v>298</v>
      </c>
      <c r="F3" s="305" t="s">
        <v>299</v>
      </c>
      <c r="G3" s="303"/>
      <c r="H3" s="308" t="s">
        <v>300</v>
      </c>
      <c r="I3" s="303"/>
      <c r="J3" s="303"/>
      <c r="K3" s="308" t="s">
        <v>300</v>
      </c>
      <c r="L3" s="303"/>
      <c r="M3" s="303"/>
      <c r="N3" s="303"/>
      <c r="O3" s="303"/>
      <c r="P3" s="303"/>
      <c r="Q3" s="303"/>
      <c r="R3" s="303"/>
      <c r="S3" s="303"/>
      <c r="T3" s="303"/>
      <c r="U3" s="303"/>
      <c r="V3" s="303"/>
      <c r="W3" s="303"/>
      <c r="X3" s="303"/>
      <c r="Y3" s="303"/>
      <c r="Z3" s="303"/>
    </row>
    <row r="4" spans="1:28" s="304" customFormat="1" ht="14.25" customHeight="1">
      <c r="A4" s="303"/>
      <c r="E4" s="303"/>
      <c r="F4" s="303"/>
      <c r="G4" s="303"/>
      <c r="H4" s="303"/>
      <c r="I4" s="303"/>
      <c r="J4" s="303"/>
      <c r="K4" s="303"/>
      <c r="L4" s="303"/>
      <c r="M4" s="303"/>
      <c r="N4" s="303"/>
      <c r="O4" s="303"/>
      <c r="P4" s="303"/>
      <c r="Q4" s="303"/>
      <c r="R4" s="303"/>
      <c r="S4" s="303"/>
      <c r="T4" s="303"/>
      <c r="U4" s="303"/>
      <c r="V4" s="303"/>
      <c r="W4" s="303"/>
      <c r="X4" s="303"/>
      <c r="Y4" s="303"/>
      <c r="Z4" s="303"/>
    </row>
    <row r="5" spans="1:28" s="304" customFormat="1" ht="14.25" customHeight="1" thickBot="1">
      <c r="A5" s="303"/>
      <c r="B5" s="303"/>
      <c r="C5" s="303"/>
      <c r="D5" s="303"/>
      <c r="E5" s="303"/>
      <c r="F5" s="303"/>
      <c r="G5" s="309" t="s">
        <v>301</v>
      </c>
      <c r="H5" s="310">
        <v>8.3000000000000007</v>
      </c>
      <c r="I5" s="303"/>
      <c r="J5" s="303"/>
      <c r="K5" s="303"/>
      <c r="L5" s="303"/>
      <c r="M5" s="303"/>
      <c r="N5" s="303"/>
      <c r="O5" s="303"/>
      <c r="P5" s="303"/>
      <c r="Q5" s="303"/>
      <c r="R5" s="303"/>
      <c r="S5" s="303"/>
      <c r="T5" s="303"/>
      <c r="U5" s="303"/>
      <c r="V5" s="303"/>
      <c r="W5" s="303"/>
      <c r="X5" s="303"/>
      <c r="Y5" s="303"/>
      <c r="Z5" s="303"/>
    </row>
    <row r="6" spans="1:28" s="315" customFormat="1" ht="19.5" customHeight="1" thickBot="1">
      <c r="A6" s="308" t="s">
        <v>302</v>
      </c>
      <c r="B6" s="303"/>
      <c r="C6" s="311" t="s">
        <v>303</v>
      </c>
      <c r="D6" s="303"/>
      <c r="E6" s="312" t="s">
        <v>304</v>
      </c>
      <c r="F6" s="303"/>
      <c r="G6" s="313" t="s">
        <v>305</v>
      </c>
      <c r="H6" s="303"/>
      <c r="I6" s="312" t="s">
        <v>306</v>
      </c>
      <c r="J6" s="303"/>
      <c r="K6" s="312" t="s">
        <v>307</v>
      </c>
      <c r="L6" s="303"/>
      <c r="M6" s="314" t="s">
        <v>308</v>
      </c>
    </row>
    <row r="7" spans="1:28" s="304" customFormat="1" ht="14.25" customHeight="1">
      <c r="A7" s="303"/>
      <c r="B7" s="303"/>
      <c r="C7" s="303"/>
      <c r="D7" s="303"/>
      <c r="E7" s="303"/>
      <c r="F7" s="303"/>
      <c r="G7" s="303"/>
      <c r="H7" s="303"/>
      <c r="I7" s="303"/>
      <c r="J7" s="303"/>
      <c r="K7" s="303"/>
      <c r="L7" s="303"/>
      <c r="M7" s="303"/>
      <c r="N7" s="303"/>
      <c r="Q7" s="303"/>
      <c r="S7" s="303"/>
      <c r="T7" s="303"/>
      <c r="U7" s="303"/>
      <c r="V7" s="303"/>
      <c r="W7" s="303"/>
      <c r="X7" s="303"/>
      <c r="Y7" s="303"/>
      <c r="Z7" s="303"/>
    </row>
    <row r="8" spans="1:28" s="304" customFormat="1" ht="14.25" customHeight="1">
      <c r="A8" s="303"/>
      <c r="B8" s="303"/>
      <c r="C8" s="303"/>
      <c r="D8" s="303"/>
      <c r="E8" s="303"/>
      <c r="F8" s="303"/>
      <c r="G8" s="303"/>
      <c r="H8" s="303"/>
      <c r="I8" s="303"/>
      <c r="K8" s="303"/>
      <c r="L8" s="303"/>
      <c r="M8" s="303"/>
      <c r="N8" s="303"/>
      <c r="O8" s="303"/>
      <c r="P8" s="303"/>
      <c r="Q8" s="303"/>
      <c r="R8" s="303"/>
      <c r="S8" s="303"/>
      <c r="T8" s="303"/>
      <c r="U8" s="303"/>
      <c r="V8" s="303"/>
      <c r="W8" s="303"/>
      <c r="X8" s="303"/>
      <c r="Y8" s="303"/>
      <c r="Z8" s="303"/>
    </row>
    <row r="9" spans="1:28" s="304" customFormat="1" ht="14.25" customHeight="1">
      <c r="A9" s="309"/>
      <c r="B9" s="303"/>
      <c r="C9" s="309"/>
      <c r="D9" s="303"/>
      <c r="E9" s="308"/>
      <c r="F9" s="303"/>
      <c r="G9" s="303"/>
      <c r="H9" s="303"/>
      <c r="I9" s="305"/>
      <c r="J9" s="303"/>
      <c r="L9" s="303"/>
      <c r="N9" s="303"/>
      <c r="O9" s="303"/>
      <c r="P9" s="303"/>
      <c r="Q9" s="303"/>
      <c r="R9" s="303"/>
      <c r="S9" s="303"/>
      <c r="T9" s="303"/>
      <c r="U9" s="303"/>
      <c r="V9" s="303"/>
      <c r="W9" s="303"/>
      <c r="X9" s="303"/>
      <c r="Y9" s="303"/>
      <c r="Z9" s="303"/>
    </row>
    <row r="10" spans="1:28" s="304" customFormat="1" ht="14.25" customHeight="1">
      <c r="A10" s="302"/>
      <c r="B10" s="302"/>
      <c r="C10" s="303"/>
      <c r="D10" s="303"/>
      <c r="E10" s="303"/>
      <c r="F10" s="303"/>
      <c r="G10" s="303"/>
      <c r="H10" s="303"/>
      <c r="I10" s="303"/>
      <c r="J10" s="306" t="s">
        <v>309</v>
      </c>
      <c r="M10" s="308" t="s">
        <v>310</v>
      </c>
      <c r="N10" s="303"/>
      <c r="O10" s="303"/>
      <c r="P10" s="303"/>
      <c r="Q10" s="303"/>
      <c r="R10" s="303"/>
      <c r="S10" s="303"/>
      <c r="T10" s="303"/>
      <c r="U10" s="303"/>
      <c r="V10" s="303"/>
      <c r="W10" s="303"/>
      <c r="X10" s="303"/>
      <c r="Y10" s="303"/>
      <c r="Z10" s="303"/>
    </row>
    <row r="11" spans="1:28" s="304" customFormat="1" ht="14.25" customHeight="1" thickBot="1">
      <c r="A11" s="302"/>
      <c r="B11" s="302"/>
      <c r="C11" s="303"/>
      <c r="D11" s="303"/>
      <c r="E11" s="303"/>
      <c r="F11" s="493" t="s">
        <v>311</v>
      </c>
      <c r="G11" s="493"/>
      <c r="H11" s="493"/>
      <c r="I11" s="303"/>
      <c r="N11" s="303"/>
      <c r="O11" s="303"/>
      <c r="P11" s="303"/>
      <c r="Q11" s="303"/>
      <c r="R11" s="303"/>
      <c r="S11" s="303"/>
      <c r="T11" s="303"/>
      <c r="U11" s="303"/>
      <c r="V11" s="303"/>
      <c r="W11" s="303"/>
      <c r="X11" s="303"/>
      <c r="Y11" s="303"/>
      <c r="Z11" s="303"/>
    </row>
    <row r="12" spans="1:28" s="304" customFormat="1" ht="19.5" customHeight="1" thickBot="1">
      <c r="A12" s="303"/>
      <c r="B12" s="303"/>
      <c r="C12" s="303"/>
      <c r="D12" s="303"/>
      <c r="E12" s="303"/>
      <c r="F12" s="493"/>
      <c r="G12" s="493"/>
      <c r="H12" s="493"/>
      <c r="I12" s="303"/>
      <c r="J12" s="303"/>
      <c r="K12" s="303"/>
      <c r="L12" s="312" t="s">
        <v>312</v>
      </c>
      <c r="M12" s="302"/>
      <c r="N12" s="303"/>
      <c r="O12" s="303"/>
      <c r="P12" s="303"/>
      <c r="Q12" s="303"/>
      <c r="R12" s="303"/>
      <c r="S12" s="303"/>
      <c r="T12" s="303"/>
      <c r="U12" s="303"/>
      <c r="V12" s="303"/>
      <c r="W12" s="303"/>
      <c r="X12" s="303"/>
      <c r="Y12" s="303"/>
      <c r="Z12" s="303"/>
    </row>
    <row r="13" spans="1:28" s="304" customFormat="1" ht="14.25" customHeight="1">
      <c r="A13" s="303"/>
      <c r="B13" s="303"/>
      <c r="C13" s="303"/>
      <c r="D13" s="303"/>
      <c r="E13" s="303"/>
      <c r="F13" s="493"/>
      <c r="G13" s="493"/>
      <c r="H13" s="493"/>
      <c r="I13" s="303"/>
      <c r="J13" s="303"/>
      <c r="K13" s="303"/>
      <c r="L13" s="316"/>
      <c r="M13" s="302"/>
      <c r="N13" s="303"/>
      <c r="O13" s="303"/>
      <c r="P13" s="303"/>
      <c r="Q13" s="303"/>
      <c r="R13" s="303"/>
      <c r="S13" s="303"/>
      <c r="T13" s="303"/>
      <c r="U13" s="303"/>
      <c r="V13" s="303"/>
      <c r="W13" s="303"/>
      <c r="X13" s="303"/>
      <c r="Y13" s="303"/>
      <c r="Z13" s="303"/>
    </row>
    <row r="14" spans="1:28" s="304" customFormat="1" ht="14.25" customHeight="1">
      <c r="A14" s="303"/>
      <c r="B14" s="303"/>
      <c r="C14" s="303"/>
      <c r="D14" s="303"/>
      <c r="E14" s="303"/>
      <c r="F14" s="303"/>
      <c r="G14" s="303"/>
      <c r="H14" s="303"/>
      <c r="I14" s="303"/>
      <c r="J14" s="303"/>
      <c r="K14" s="303"/>
      <c r="L14" s="316"/>
      <c r="M14" s="302"/>
      <c r="N14" s="303"/>
      <c r="O14" s="303"/>
      <c r="P14" s="303"/>
      <c r="Q14" s="303"/>
      <c r="R14" s="303"/>
      <c r="S14" s="303"/>
      <c r="T14" s="303"/>
      <c r="U14" s="303"/>
      <c r="V14" s="303"/>
      <c r="W14" s="303"/>
      <c r="X14" s="303"/>
      <c r="Y14" s="303"/>
      <c r="Z14" s="303"/>
    </row>
    <row r="15" spans="1:28" s="304" customFormat="1" ht="14.25" customHeight="1">
      <c r="C15" s="303"/>
      <c r="D15" s="303"/>
      <c r="E15" s="303"/>
      <c r="F15" s="303"/>
      <c r="G15" s="303"/>
      <c r="H15" s="303"/>
      <c r="I15" s="303"/>
      <c r="J15" s="303"/>
      <c r="K15" s="303"/>
      <c r="L15" s="303"/>
      <c r="M15" s="303"/>
      <c r="N15" s="303"/>
      <c r="O15" s="303"/>
      <c r="P15" s="303"/>
      <c r="Q15" s="303"/>
      <c r="R15" s="303"/>
      <c r="S15" s="303"/>
      <c r="T15" s="303"/>
      <c r="U15" s="303"/>
      <c r="V15" s="303"/>
      <c r="W15" s="303"/>
      <c r="X15" s="303"/>
      <c r="Y15" s="303"/>
      <c r="Z15" s="303"/>
      <c r="AA15" s="303"/>
      <c r="AB15" s="303"/>
    </row>
    <row r="16" spans="1:28" s="304" customFormat="1" ht="14.25" customHeight="1">
      <c r="C16" s="308" t="s">
        <v>300</v>
      </c>
      <c r="D16" s="303"/>
      <c r="E16" s="317" t="s">
        <v>313</v>
      </c>
      <c r="F16" s="303"/>
      <c r="G16" s="318"/>
      <c r="H16" s="302"/>
      <c r="I16" s="308" t="s">
        <v>300</v>
      </c>
      <c r="J16" s="302"/>
      <c r="K16" s="308" t="s">
        <v>314</v>
      </c>
      <c r="L16" s="303"/>
      <c r="M16" s="303"/>
      <c r="N16" s="303"/>
      <c r="O16" s="303"/>
      <c r="P16" s="303"/>
      <c r="Q16" s="303"/>
      <c r="R16" s="303"/>
      <c r="S16" s="303"/>
      <c r="T16" s="303"/>
      <c r="U16" s="303"/>
      <c r="V16" s="303"/>
      <c r="W16" s="303"/>
      <c r="X16" s="303"/>
      <c r="Y16" s="303"/>
      <c r="Z16" s="303"/>
      <c r="AA16" s="303"/>
      <c r="AB16" s="303"/>
    </row>
    <row r="17" spans="1:28" s="304" customFormat="1" ht="14.25" customHeight="1">
      <c r="C17" s="303"/>
      <c r="D17" s="303"/>
      <c r="E17" s="303"/>
      <c r="F17" s="303"/>
      <c r="G17" s="318"/>
      <c r="H17" s="302"/>
      <c r="I17" s="303"/>
      <c r="J17" s="303"/>
      <c r="K17" s="303"/>
      <c r="L17" s="303"/>
      <c r="M17" s="303"/>
      <c r="N17" s="303"/>
      <c r="O17" s="303"/>
      <c r="P17" s="303"/>
      <c r="Q17" s="303"/>
      <c r="R17" s="303"/>
      <c r="S17" s="303"/>
      <c r="T17" s="303"/>
      <c r="U17" s="303"/>
      <c r="V17" s="303"/>
      <c r="W17" s="303"/>
      <c r="X17" s="303"/>
      <c r="Y17" s="303"/>
      <c r="Z17" s="303"/>
      <c r="AA17" s="303"/>
      <c r="AB17" s="303"/>
    </row>
    <row r="18" spans="1:28" s="304" customFormat="1" ht="14.25" customHeight="1" thickBot="1">
      <c r="C18" s="303"/>
      <c r="D18" s="303"/>
      <c r="E18" s="309" t="s">
        <v>301</v>
      </c>
      <c r="F18" s="310">
        <v>8.1999999999999993</v>
      </c>
      <c r="G18" s="302"/>
      <c r="H18" s="302"/>
      <c r="I18" s="303"/>
      <c r="J18" s="303"/>
      <c r="K18" s="303"/>
      <c r="L18" s="303"/>
      <c r="M18" s="303"/>
      <c r="N18" s="303"/>
      <c r="O18" s="303"/>
      <c r="P18" s="303"/>
      <c r="Q18" s="303"/>
      <c r="R18" s="303"/>
      <c r="S18" s="303"/>
      <c r="T18" s="303"/>
      <c r="U18" s="303"/>
      <c r="V18" s="303"/>
      <c r="W18" s="303"/>
      <c r="X18" s="303"/>
      <c r="Y18" s="303"/>
      <c r="Z18" s="303"/>
      <c r="AA18" s="303"/>
      <c r="AB18" s="303"/>
    </row>
    <row r="19" spans="1:28" s="315" customFormat="1" ht="19.5" customHeight="1" thickBot="1">
      <c r="B19" s="303"/>
      <c r="C19" s="312" t="s">
        <v>315</v>
      </c>
      <c r="D19" s="303"/>
      <c r="E19" s="313" t="s">
        <v>305</v>
      </c>
      <c r="F19" s="303"/>
      <c r="G19" s="312" t="s">
        <v>316</v>
      </c>
      <c r="H19" s="303"/>
      <c r="I19" s="311" t="s">
        <v>317</v>
      </c>
      <c r="J19" s="303"/>
      <c r="K19" s="312" t="s">
        <v>304</v>
      </c>
      <c r="L19" s="303"/>
      <c r="M19" s="302"/>
    </row>
    <row r="20" spans="1:28" s="304" customFormat="1" ht="14.25" customHeight="1">
      <c r="B20" s="303"/>
      <c r="C20" s="303"/>
      <c r="D20" s="303"/>
      <c r="E20" s="303"/>
      <c r="F20" s="302"/>
      <c r="G20" s="303"/>
      <c r="H20" s="302"/>
      <c r="I20" s="303"/>
      <c r="J20" s="303"/>
      <c r="K20" s="303"/>
      <c r="L20" s="303"/>
      <c r="M20" s="303"/>
      <c r="N20" s="303"/>
      <c r="O20" s="303"/>
      <c r="P20" s="303"/>
      <c r="Q20" s="303"/>
      <c r="R20" s="303"/>
      <c r="S20" s="303"/>
      <c r="T20" s="303"/>
      <c r="U20" s="303"/>
      <c r="V20" s="303"/>
      <c r="W20" s="303"/>
      <c r="X20" s="303"/>
      <c r="Y20" s="303"/>
      <c r="Z20" s="303"/>
      <c r="AA20" s="303"/>
      <c r="AB20" s="303"/>
    </row>
    <row r="21" spans="1:28" s="304" customFormat="1" ht="14.25" customHeight="1">
      <c r="B21" s="303"/>
      <c r="C21" s="303"/>
      <c r="D21" s="302"/>
      <c r="E21" s="303"/>
      <c r="F21" s="303"/>
      <c r="G21" s="303"/>
      <c r="H21" s="303"/>
      <c r="I21" s="303"/>
      <c r="J21" s="303"/>
      <c r="K21" s="303"/>
      <c r="L21" s="303"/>
      <c r="M21" s="303"/>
      <c r="N21" s="303"/>
      <c r="O21" s="303"/>
      <c r="P21" s="303"/>
      <c r="Q21" s="303"/>
      <c r="R21" s="303"/>
      <c r="S21" s="303"/>
      <c r="T21" s="303"/>
      <c r="U21" s="303"/>
      <c r="V21" s="303"/>
      <c r="W21" s="303"/>
      <c r="X21" s="303"/>
      <c r="Y21" s="303"/>
      <c r="Z21" s="303"/>
      <c r="AA21" s="303"/>
      <c r="AB21" s="303"/>
    </row>
    <row r="22" spans="1:28" s="304" customFormat="1" ht="14.25" customHeight="1">
      <c r="B22" s="303"/>
      <c r="C22" s="308" t="s">
        <v>310</v>
      </c>
      <c r="D22" s="303"/>
      <c r="E22" s="308"/>
      <c r="F22" s="306" t="s">
        <v>318</v>
      </c>
      <c r="G22" s="303"/>
      <c r="H22" s="306" t="s">
        <v>319</v>
      </c>
      <c r="I22" s="309"/>
      <c r="J22" s="302"/>
      <c r="K22" s="306" t="s">
        <v>320</v>
      </c>
      <c r="L22" s="302"/>
      <c r="M22" s="303"/>
      <c r="N22" s="303"/>
      <c r="O22" s="303"/>
      <c r="P22" s="303"/>
      <c r="Q22" s="303"/>
      <c r="R22" s="303"/>
      <c r="S22" s="303"/>
      <c r="T22" s="303"/>
      <c r="U22" s="303"/>
      <c r="V22" s="303"/>
      <c r="W22" s="303"/>
      <c r="X22" s="303"/>
      <c r="Y22" s="303"/>
      <c r="Z22" s="303"/>
      <c r="AA22" s="303"/>
      <c r="AB22" s="303"/>
    </row>
    <row r="23" spans="1:28" s="304" customFormat="1" ht="14.25" customHeight="1" thickBot="1">
      <c r="B23" s="303"/>
      <c r="C23" s="303"/>
      <c r="D23" s="303"/>
      <c r="E23" s="303"/>
      <c r="F23" s="303"/>
      <c r="G23" s="303"/>
      <c r="H23" s="303"/>
      <c r="I23" s="303"/>
      <c r="J23" s="303"/>
      <c r="K23" s="303"/>
      <c r="L23" s="303"/>
      <c r="M23" s="303"/>
      <c r="N23" s="303"/>
      <c r="O23" s="303"/>
      <c r="P23" s="303"/>
      <c r="Q23" s="303"/>
      <c r="R23" s="303"/>
      <c r="S23" s="303"/>
      <c r="T23" s="303"/>
      <c r="U23" s="303"/>
      <c r="V23" s="303"/>
      <c r="W23" s="303"/>
      <c r="X23" s="303"/>
      <c r="Y23" s="303"/>
      <c r="Z23" s="303"/>
      <c r="AA23" s="303"/>
      <c r="AB23" s="303"/>
    </row>
    <row r="24" spans="1:28" s="304" customFormat="1" ht="19.5" customHeight="1" thickBot="1">
      <c r="A24" s="303"/>
      <c r="B24" s="312" t="s">
        <v>312</v>
      </c>
      <c r="C24" s="303"/>
      <c r="D24" s="494" t="s">
        <v>321</v>
      </c>
      <c r="E24" s="494"/>
      <c r="F24" s="494"/>
      <c r="G24" s="303"/>
      <c r="H24" s="303"/>
      <c r="I24" s="303"/>
      <c r="J24" s="303"/>
      <c r="K24" s="303"/>
      <c r="L24" s="303"/>
      <c r="M24" s="303"/>
      <c r="N24" s="303"/>
      <c r="O24" s="303"/>
      <c r="P24" s="303"/>
      <c r="Q24" s="303"/>
      <c r="R24" s="303"/>
      <c r="S24" s="303"/>
      <c r="T24" s="303"/>
      <c r="U24" s="303"/>
      <c r="V24" s="303"/>
      <c r="W24" s="303"/>
      <c r="X24" s="303"/>
      <c r="Y24" s="303"/>
      <c r="Z24" s="303"/>
    </row>
    <row r="25" spans="1:28" s="304" customFormat="1" ht="14.25" customHeight="1">
      <c r="A25" s="303"/>
      <c r="B25" s="316"/>
      <c r="C25" s="303"/>
      <c r="D25" s="494"/>
      <c r="E25" s="494"/>
      <c r="F25" s="494"/>
      <c r="G25" s="303"/>
      <c r="H25" s="303"/>
      <c r="I25" s="303"/>
      <c r="J25" s="308" t="s">
        <v>310</v>
      </c>
      <c r="K25" s="303"/>
      <c r="L25" s="303"/>
      <c r="M25" s="303"/>
      <c r="N25" s="303"/>
      <c r="O25" s="303"/>
      <c r="P25" s="303"/>
      <c r="Q25" s="303"/>
      <c r="R25" s="303"/>
      <c r="S25" s="303"/>
      <c r="T25" s="303"/>
      <c r="U25" s="303"/>
      <c r="V25" s="303"/>
      <c r="W25" s="303"/>
      <c r="X25" s="303"/>
      <c r="Y25" s="303"/>
      <c r="Z25" s="303"/>
    </row>
    <row r="26" spans="1:28" s="304" customFormat="1" ht="14.25" customHeight="1" thickBot="1">
      <c r="A26" s="303"/>
      <c r="B26" s="316"/>
      <c r="C26" s="303"/>
      <c r="D26" s="494"/>
      <c r="E26" s="494"/>
      <c r="F26" s="494"/>
      <c r="G26" s="303"/>
      <c r="H26" s="303"/>
      <c r="I26" s="303"/>
      <c r="J26" s="303"/>
      <c r="K26" s="303"/>
      <c r="M26" s="303"/>
      <c r="N26" s="303"/>
      <c r="O26" s="303"/>
      <c r="P26" s="303"/>
      <c r="Q26" s="303"/>
      <c r="R26" s="303"/>
      <c r="S26" s="303"/>
      <c r="T26" s="303"/>
      <c r="U26" s="303"/>
      <c r="V26" s="303"/>
      <c r="W26" s="303"/>
      <c r="X26" s="303"/>
      <c r="Y26" s="303"/>
      <c r="Z26" s="303"/>
    </row>
    <row r="27" spans="1:28" s="304" customFormat="1" ht="19.5" customHeight="1" thickBot="1">
      <c r="A27" s="303"/>
      <c r="C27" s="303"/>
      <c r="D27" s="303"/>
      <c r="E27" s="303"/>
      <c r="G27" s="303"/>
      <c r="H27" s="303"/>
      <c r="I27" s="312" t="s">
        <v>322</v>
      </c>
      <c r="J27" s="303"/>
      <c r="K27" s="319" t="s">
        <v>323</v>
      </c>
      <c r="L27" s="303"/>
      <c r="M27" s="305" t="s">
        <v>324</v>
      </c>
      <c r="N27" s="303"/>
      <c r="O27" s="302"/>
      <c r="P27" s="303"/>
      <c r="Q27" s="303"/>
      <c r="R27" s="303"/>
      <c r="S27" s="303"/>
      <c r="T27" s="303"/>
      <c r="U27" s="303"/>
      <c r="V27" s="303"/>
      <c r="W27" s="303"/>
      <c r="X27" s="303"/>
      <c r="Y27" s="303"/>
      <c r="Z27" s="303"/>
      <c r="AA27" s="303"/>
      <c r="AB27" s="303"/>
    </row>
    <row r="28" spans="1:28" s="304" customFormat="1" ht="14.25" customHeight="1">
      <c r="A28" s="303"/>
      <c r="B28" s="303"/>
      <c r="C28" s="303"/>
      <c r="D28" s="303"/>
      <c r="E28" s="303"/>
      <c r="G28" s="303"/>
      <c r="H28" s="303"/>
      <c r="I28" s="303"/>
      <c r="J28" s="303"/>
      <c r="K28" s="303"/>
      <c r="L28" s="303"/>
      <c r="M28" s="305"/>
      <c r="N28" s="303"/>
      <c r="O28" s="303"/>
      <c r="P28" s="303"/>
      <c r="Q28" s="303"/>
      <c r="R28" s="303"/>
      <c r="S28" s="303"/>
      <c r="T28" s="303"/>
      <c r="U28" s="303"/>
      <c r="V28" s="303"/>
      <c r="W28" s="303"/>
      <c r="X28" s="303"/>
      <c r="Y28" s="303"/>
      <c r="Z28" s="303"/>
      <c r="AA28" s="303"/>
      <c r="AB28" s="303"/>
    </row>
    <row r="29" spans="1:28" s="304" customFormat="1" ht="14.25" customHeight="1">
      <c r="A29" s="303"/>
      <c r="B29" s="303"/>
      <c r="C29" s="303"/>
      <c r="D29" s="303"/>
      <c r="E29" s="303"/>
      <c r="F29" s="303"/>
      <c r="G29" s="303"/>
      <c r="H29" s="303"/>
      <c r="I29" s="303"/>
      <c r="J29" s="303"/>
      <c r="K29" s="303"/>
      <c r="L29" s="303"/>
      <c r="N29" s="303"/>
      <c r="O29" s="303"/>
      <c r="P29" s="303"/>
      <c r="Q29" s="303"/>
      <c r="R29" s="303"/>
      <c r="S29" s="303"/>
      <c r="T29" s="303"/>
      <c r="U29" s="303"/>
      <c r="V29" s="303"/>
      <c r="W29" s="303"/>
      <c r="X29" s="303"/>
      <c r="Y29" s="303"/>
      <c r="Z29" s="303"/>
    </row>
    <row r="30" spans="1:28" s="304" customFormat="1" ht="14.25" customHeight="1">
      <c r="A30" s="303"/>
      <c r="B30" s="303"/>
      <c r="F30" s="303"/>
      <c r="G30" s="303"/>
      <c r="H30" s="303"/>
      <c r="J30" s="308"/>
      <c r="K30" s="303"/>
      <c r="L30" s="303"/>
      <c r="M30" s="303"/>
      <c r="N30" s="303"/>
      <c r="O30" s="303"/>
      <c r="P30" s="303"/>
      <c r="Q30" s="303"/>
      <c r="R30" s="303"/>
      <c r="S30" s="303"/>
      <c r="T30" s="303"/>
      <c r="U30" s="303"/>
      <c r="V30" s="303"/>
      <c r="W30" s="303"/>
      <c r="X30" s="303"/>
      <c r="Y30" s="303"/>
      <c r="Z30" s="303"/>
    </row>
    <row r="31" spans="1:28" s="304" customFormat="1" ht="14.25" customHeight="1">
      <c r="A31" s="303"/>
      <c r="B31" s="303"/>
      <c r="C31" s="306" t="s">
        <v>325</v>
      </c>
      <c r="D31" s="303"/>
      <c r="E31" s="306" t="s">
        <v>326</v>
      </c>
      <c r="F31" s="303"/>
      <c r="G31" s="303"/>
      <c r="H31" s="303"/>
      <c r="J31" s="495" t="s">
        <v>327</v>
      </c>
      <c r="K31" s="495"/>
      <c r="L31" s="303"/>
      <c r="M31" s="303"/>
      <c r="N31" s="303"/>
      <c r="O31" s="303"/>
      <c r="P31" s="303"/>
      <c r="Q31" s="303"/>
      <c r="R31" s="303"/>
      <c r="S31" s="303"/>
      <c r="T31" s="303"/>
      <c r="U31" s="303"/>
      <c r="V31" s="303"/>
      <c r="W31" s="303"/>
      <c r="X31" s="303"/>
      <c r="Y31" s="303"/>
      <c r="Z31" s="303"/>
    </row>
    <row r="32" spans="1:28" s="304" customFormat="1" ht="14.25" customHeight="1">
      <c r="A32" s="303"/>
      <c r="B32" s="303"/>
      <c r="C32" s="303"/>
      <c r="D32" s="310" t="s">
        <v>328</v>
      </c>
      <c r="E32" s="303"/>
      <c r="F32" s="303"/>
      <c r="G32" s="303"/>
      <c r="H32" s="303"/>
      <c r="J32" s="303"/>
      <c r="K32" s="303"/>
      <c r="L32" s="303"/>
      <c r="M32" s="303"/>
      <c r="N32" s="303"/>
      <c r="O32" s="303"/>
      <c r="P32" s="303"/>
      <c r="Q32" s="303"/>
      <c r="R32" s="303"/>
      <c r="S32" s="303"/>
      <c r="T32" s="303"/>
      <c r="U32" s="303"/>
      <c r="V32" s="303"/>
      <c r="W32" s="303"/>
      <c r="X32" s="303"/>
      <c r="Y32" s="303"/>
      <c r="Z32" s="303"/>
    </row>
    <row r="33" spans="1:29" s="304" customFormat="1" ht="14.25" customHeight="1" thickBot="1">
      <c r="B33" s="303"/>
      <c r="C33" s="309"/>
      <c r="D33" s="310" t="s">
        <v>329</v>
      </c>
      <c r="E33" s="303"/>
      <c r="F33" s="303"/>
      <c r="G33" s="303"/>
      <c r="H33" s="303"/>
      <c r="I33" s="303"/>
      <c r="J33" s="303"/>
      <c r="K33" s="303"/>
      <c r="L33" s="303"/>
      <c r="M33" s="303"/>
      <c r="N33" s="303"/>
      <c r="O33" s="303"/>
      <c r="P33" s="303"/>
      <c r="Q33" s="303"/>
      <c r="R33" s="303"/>
      <c r="S33" s="303"/>
      <c r="T33" s="303"/>
      <c r="U33" s="303"/>
      <c r="V33" s="303"/>
      <c r="W33" s="303"/>
      <c r="X33" s="303"/>
      <c r="Y33" s="303"/>
      <c r="Z33" s="303"/>
      <c r="AA33" s="303"/>
      <c r="AB33" s="303"/>
    </row>
    <row r="34" spans="1:29" s="315" customFormat="1" ht="19.5" customHeight="1" thickBot="1">
      <c r="B34" s="303"/>
      <c r="C34" s="320" t="s">
        <v>330</v>
      </c>
      <c r="D34" s="303"/>
      <c r="E34" s="312" t="s">
        <v>331</v>
      </c>
      <c r="F34" s="303"/>
      <c r="G34" s="313" t="s">
        <v>332</v>
      </c>
      <c r="H34" s="303"/>
      <c r="I34" s="311" t="s">
        <v>333</v>
      </c>
      <c r="J34" s="303"/>
      <c r="K34" s="496" t="s">
        <v>334</v>
      </c>
      <c r="L34" s="496"/>
    </row>
    <row r="35" spans="1:29" s="304" customFormat="1" ht="14.25" customHeight="1">
      <c r="D35" s="497" t="s">
        <v>335</v>
      </c>
      <c r="E35" s="498"/>
      <c r="F35" s="498"/>
      <c r="G35" s="303"/>
      <c r="H35" s="303"/>
      <c r="I35" s="303"/>
      <c r="J35" s="303"/>
      <c r="K35" s="303"/>
      <c r="L35" s="303"/>
      <c r="M35" s="303"/>
      <c r="N35" s="303"/>
      <c r="O35" s="303"/>
      <c r="P35" s="303"/>
      <c r="Q35" s="303"/>
      <c r="R35" s="303"/>
      <c r="S35" s="303"/>
      <c r="T35" s="303"/>
      <c r="U35" s="303"/>
      <c r="V35" s="303"/>
      <c r="W35" s="303"/>
      <c r="X35" s="303"/>
      <c r="Y35" s="303"/>
      <c r="Z35" s="303"/>
      <c r="AA35" s="303"/>
      <c r="AB35" s="303"/>
    </row>
    <row r="36" spans="1:29" s="304" customFormat="1" ht="14.25" customHeight="1">
      <c r="D36" s="498"/>
      <c r="E36" s="498"/>
      <c r="F36" s="498"/>
      <c r="G36" s="303"/>
      <c r="H36" s="303"/>
      <c r="I36" s="303"/>
      <c r="J36" s="303"/>
      <c r="K36" s="303"/>
      <c r="L36" s="303"/>
      <c r="M36" s="303"/>
      <c r="N36" s="303"/>
      <c r="O36" s="303"/>
      <c r="P36" s="303"/>
      <c r="Q36" s="303"/>
      <c r="R36" s="303"/>
      <c r="S36" s="303"/>
      <c r="T36" s="303"/>
      <c r="U36" s="303"/>
      <c r="V36" s="303"/>
      <c r="W36" s="303"/>
      <c r="X36" s="303"/>
      <c r="Y36" s="303"/>
      <c r="Z36" s="303"/>
      <c r="AA36" s="303"/>
      <c r="AB36" s="303"/>
    </row>
    <row r="37" spans="1:29" s="304" customFormat="1" ht="14.25" customHeight="1">
      <c r="C37" s="306" t="s">
        <v>336</v>
      </c>
      <c r="D37" s="498"/>
      <c r="E37" s="498"/>
      <c r="F37" s="498"/>
      <c r="G37" s="308" t="s">
        <v>337</v>
      </c>
      <c r="H37" s="303"/>
      <c r="I37" s="303"/>
      <c r="J37" s="303"/>
      <c r="K37" s="303"/>
      <c r="L37" s="303"/>
      <c r="M37" s="303"/>
      <c r="N37" s="303"/>
      <c r="O37" s="303"/>
      <c r="P37" s="303"/>
      <c r="Q37" s="303"/>
      <c r="R37" s="303"/>
      <c r="S37" s="303"/>
      <c r="T37" s="303"/>
      <c r="U37" s="303"/>
      <c r="V37" s="303"/>
      <c r="W37" s="303"/>
      <c r="X37" s="303"/>
      <c r="Y37" s="303"/>
      <c r="Z37" s="303"/>
      <c r="AA37" s="303"/>
      <c r="AB37" s="303"/>
      <c r="AC37" s="303"/>
    </row>
    <row r="38" spans="1:29" s="304" customFormat="1" ht="14.25" customHeight="1">
      <c r="C38" s="306"/>
      <c r="D38" s="498"/>
      <c r="E38" s="498"/>
      <c r="F38" s="498"/>
      <c r="G38" s="303"/>
      <c r="H38" s="303"/>
      <c r="I38" s="303"/>
      <c r="J38" s="303"/>
      <c r="K38" s="303"/>
      <c r="L38" s="303"/>
      <c r="M38" s="303"/>
      <c r="N38" s="303"/>
      <c r="O38" s="303"/>
      <c r="P38" s="303"/>
      <c r="Q38" s="303"/>
      <c r="R38" s="303"/>
      <c r="S38" s="303"/>
      <c r="T38" s="303"/>
      <c r="U38" s="303"/>
      <c r="V38" s="303"/>
      <c r="W38" s="303"/>
      <c r="X38" s="303"/>
      <c r="Y38" s="303"/>
      <c r="Z38" s="303"/>
      <c r="AA38" s="303"/>
      <c r="AB38" s="303"/>
      <c r="AC38" s="303"/>
    </row>
    <row r="39" spans="1:29" s="304" customFormat="1" ht="14.25" customHeight="1">
      <c r="A39" s="303"/>
      <c r="B39" s="303"/>
      <c r="C39" s="306"/>
      <c r="G39" s="303"/>
      <c r="H39" s="303"/>
      <c r="I39" s="303"/>
      <c r="J39" s="303"/>
      <c r="K39" s="303"/>
      <c r="L39" s="303"/>
      <c r="M39" s="303"/>
      <c r="N39" s="303"/>
      <c r="O39" s="303"/>
      <c r="P39" s="303"/>
      <c r="Q39" s="303"/>
      <c r="R39" s="303"/>
      <c r="S39" s="303"/>
      <c r="T39" s="303"/>
      <c r="U39" s="303"/>
      <c r="V39" s="303"/>
      <c r="W39" s="303"/>
      <c r="X39" s="303"/>
      <c r="Y39" s="303"/>
      <c r="Z39" s="303"/>
    </row>
    <row r="40" spans="1:29" s="304" customFormat="1" ht="14.25" customHeight="1">
      <c r="A40" s="303"/>
      <c r="B40" s="303"/>
      <c r="F40" s="303"/>
      <c r="G40" s="303"/>
      <c r="H40" s="303"/>
      <c r="I40" s="303"/>
      <c r="J40" s="303"/>
      <c r="K40" s="303"/>
      <c r="L40" s="303"/>
      <c r="M40" s="303"/>
      <c r="N40" s="303"/>
      <c r="O40" s="303"/>
      <c r="P40" s="303"/>
      <c r="Q40" s="303"/>
      <c r="R40" s="303"/>
      <c r="S40" s="303"/>
      <c r="T40" s="303"/>
      <c r="U40" s="303"/>
      <c r="V40" s="303"/>
      <c r="W40" s="303"/>
      <c r="X40" s="303"/>
      <c r="Y40" s="303"/>
      <c r="Z40" s="303"/>
    </row>
    <row r="41" spans="1:29" s="304" customFormat="1" ht="14.25" customHeight="1">
      <c r="A41" s="303"/>
      <c r="B41" s="303"/>
      <c r="F41" s="303"/>
      <c r="G41" s="303"/>
      <c r="H41" s="303"/>
      <c r="I41" s="303"/>
      <c r="J41" s="303"/>
      <c r="K41" s="303"/>
      <c r="L41" s="303"/>
      <c r="M41" s="303"/>
      <c r="N41" s="303"/>
      <c r="O41" s="303"/>
      <c r="P41" s="303"/>
      <c r="Q41" s="303"/>
      <c r="R41" s="303"/>
      <c r="S41" s="303"/>
      <c r="T41" s="303"/>
      <c r="U41" s="303"/>
      <c r="V41" s="303"/>
      <c r="W41" s="303"/>
      <c r="X41" s="303"/>
      <c r="Y41" s="303"/>
      <c r="Z41" s="303"/>
    </row>
    <row r="42" spans="1:29" s="304" customFormat="1" ht="14.25" customHeight="1">
      <c r="A42" s="303"/>
      <c r="B42" s="303"/>
      <c r="F42" s="303"/>
      <c r="G42" s="303"/>
      <c r="H42" s="303"/>
      <c r="I42" s="303"/>
      <c r="J42" s="303"/>
      <c r="K42" s="303"/>
      <c r="L42" s="303"/>
      <c r="M42" s="303"/>
      <c r="N42" s="303"/>
      <c r="O42" s="303"/>
      <c r="P42" s="303"/>
      <c r="Q42" s="303"/>
      <c r="R42" s="303"/>
      <c r="S42" s="303"/>
      <c r="T42" s="303"/>
      <c r="U42" s="303"/>
      <c r="V42" s="303"/>
      <c r="W42" s="303"/>
      <c r="X42" s="303"/>
      <c r="Y42" s="303"/>
      <c r="Z42" s="303"/>
    </row>
    <row r="43" spans="1:29" s="304" customFormat="1" ht="14.25" customHeight="1">
      <c r="A43" s="303"/>
      <c r="B43" s="303"/>
      <c r="F43" s="303"/>
      <c r="G43" s="303"/>
      <c r="H43" s="303"/>
      <c r="I43" s="303"/>
      <c r="J43" s="303"/>
      <c r="K43" s="303"/>
      <c r="L43" s="303"/>
      <c r="M43" s="303"/>
      <c r="N43" s="303"/>
      <c r="O43" s="303"/>
      <c r="P43" s="303"/>
      <c r="Q43" s="303"/>
      <c r="R43" s="303"/>
      <c r="S43" s="303"/>
      <c r="T43" s="303"/>
      <c r="U43" s="303"/>
      <c r="V43" s="303"/>
      <c r="W43" s="303"/>
      <c r="X43" s="303"/>
      <c r="Y43" s="303"/>
      <c r="Z43" s="303"/>
    </row>
    <row r="44" spans="1:29" s="304" customFormat="1" ht="14.25" customHeight="1">
      <c r="A44" s="303"/>
      <c r="B44" s="303"/>
      <c r="C44" s="303"/>
      <c r="D44" s="303"/>
      <c r="E44" s="303"/>
      <c r="F44" s="303"/>
      <c r="G44" s="303"/>
      <c r="H44" s="303"/>
      <c r="I44" s="303"/>
      <c r="J44" s="303"/>
      <c r="K44" s="303"/>
      <c r="L44" s="303"/>
      <c r="M44" s="303"/>
      <c r="N44" s="303"/>
      <c r="O44" s="303"/>
      <c r="P44" s="303"/>
      <c r="Q44" s="303"/>
      <c r="R44" s="303"/>
      <c r="S44" s="303"/>
      <c r="T44" s="303"/>
      <c r="U44" s="303"/>
      <c r="V44" s="303"/>
      <c r="W44" s="303"/>
      <c r="X44" s="303"/>
      <c r="Y44" s="303"/>
      <c r="Z44" s="303"/>
    </row>
    <row r="45" spans="1:29" s="304" customFormat="1" ht="14.25" customHeight="1">
      <c r="A45" s="303"/>
      <c r="B45" s="303"/>
      <c r="C45" s="303"/>
      <c r="D45" s="303"/>
      <c r="E45" s="303"/>
      <c r="F45" s="303"/>
      <c r="G45" s="303"/>
      <c r="H45" s="303"/>
      <c r="I45" s="303"/>
      <c r="J45" s="303"/>
      <c r="K45" s="303"/>
      <c r="L45" s="303"/>
      <c r="M45" s="303"/>
      <c r="N45" s="303"/>
      <c r="O45" s="303"/>
      <c r="P45" s="303"/>
      <c r="Q45" s="303"/>
      <c r="R45" s="303"/>
      <c r="S45" s="303"/>
      <c r="T45" s="303"/>
      <c r="U45" s="303"/>
      <c r="V45" s="303"/>
      <c r="W45" s="303"/>
      <c r="X45" s="303"/>
      <c r="Y45" s="303"/>
      <c r="Z45" s="303"/>
    </row>
    <row r="46" spans="1:29" s="304" customFormat="1" ht="14.25" customHeight="1">
      <c r="A46" s="303"/>
      <c r="B46" s="303"/>
      <c r="C46" s="303"/>
      <c r="D46" s="303"/>
      <c r="E46" s="303"/>
      <c r="F46" s="303"/>
      <c r="G46" s="303"/>
      <c r="H46" s="303"/>
      <c r="I46" s="303"/>
      <c r="J46" s="303"/>
      <c r="K46" s="303"/>
      <c r="L46" s="303"/>
      <c r="M46" s="303"/>
      <c r="N46" s="303"/>
      <c r="O46" s="303"/>
      <c r="P46" s="303"/>
      <c r="Q46" s="303"/>
      <c r="R46" s="303"/>
      <c r="S46" s="303"/>
      <c r="T46" s="303"/>
      <c r="U46" s="303"/>
      <c r="V46" s="303"/>
      <c r="W46" s="303"/>
      <c r="X46" s="303"/>
      <c r="Y46" s="303"/>
      <c r="Z46" s="303"/>
    </row>
    <row r="47" spans="1:29" s="304" customFormat="1" ht="14.25" customHeight="1">
      <c r="A47" s="303"/>
      <c r="B47" s="303"/>
      <c r="C47" s="303"/>
      <c r="D47" s="303"/>
      <c r="E47" s="303"/>
      <c r="F47" s="303"/>
      <c r="G47" s="303"/>
      <c r="H47" s="303"/>
      <c r="I47" s="303"/>
      <c r="J47" s="303"/>
      <c r="K47" s="303"/>
      <c r="L47" s="303"/>
      <c r="M47" s="303"/>
      <c r="N47" s="303"/>
      <c r="O47" s="303"/>
      <c r="P47" s="303"/>
      <c r="Q47" s="303"/>
      <c r="R47" s="303"/>
      <c r="S47" s="303"/>
      <c r="T47" s="303"/>
      <c r="U47" s="303"/>
      <c r="V47" s="303"/>
      <c r="W47" s="303"/>
      <c r="X47" s="303"/>
      <c r="Y47" s="303"/>
      <c r="Z47" s="303"/>
    </row>
    <row r="48" spans="1:29" s="304" customFormat="1" ht="14.25" customHeight="1">
      <c r="A48" s="303"/>
      <c r="B48" s="303"/>
      <c r="C48" s="303"/>
      <c r="D48" s="303"/>
      <c r="E48" s="303"/>
      <c r="F48" s="303"/>
      <c r="G48" s="303"/>
      <c r="H48" s="303"/>
      <c r="I48" s="303"/>
      <c r="J48" s="303"/>
      <c r="K48" s="303"/>
      <c r="L48" s="303"/>
      <c r="M48" s="303"/>
      <c r="N48" s="303"/>
      <c r="O48" s="303"/>
      <c r="P48" s="303"/>
      <c r="Q48" s="303"/>
      <c r="R48" s="303"/>
      <c r="S48" s="303"/>
      <c r="T48" s="303"/>
      <c r="U48" s="303"/>
      <c r="V48" s="303"/>
      <c r="W48" s="303"/>
      <c r="X48" s="303"/>
      <c r="Y48" s="303"/>
      <c r="Z48" s="303"/>
    </row>
    <row r="49" spans="1:26" s="304" customFormat="1" ht="14.25" customHeight="1">
      <c r="A49" s="303"/>
      <c r="B49" s="303"/>
      <c r="C49" s="303"/>
      <c r="D49" s="303"/>
      <c r="E49" s="303"/>
      <c r="F49" s="303"/>
      <c r="G49" s="303"/>
      <c r="H49" s="303"/>
      <c r="I49" s="303"/>
      <c r="J49" s="303"/>
      <c r="K49" s="303"/>
      <c r="L49" s="303"/>
      <c r="M49" s="303"/>
      <c r="N49" s="303"/>
      <c r="O49" s="303"/>
      <c r="P49" s="303"/>
      <c r="Q49" s="303"/>
      <c r="R49" s="303"/>
      <c r="S49" s="303"/>
      <c r="T49" s="303"/>
      <c r="U49" s="303"/>
      <c r="V49" s="303"/>
      <c r="W49" s="303"/>
      <c r="X49" s="303"/>
      <c r="Y49" s="303"/>
      <c r="Z49" s="303"/>
    </row>
    <row r="50" spans="1:26" s="304" customFormat="1" ht="14.25" customHeight="1">
      <c r="A50" s="303"/>
      <c r="B50" s="303"/>
      <c r="C50" s="303"/>
      <c r="D50" s="303"/>
      <c r="E50" s="303"/>
      <c r="F50" s="303"/>
      <c r="G50" s="303"/>
      <c r="H50" s="303"/>
      <c r="I50" s="303"/>
      <c r="J50" s="303"/>
      <c r="K50" s="303"/>
      <c r="L50" s="303"/>
      <c r="M50" s="303"/>
      <c r="N50" s="303"/>
      <c r="O50" s="303"/>
      <c r="P50" s="303"/>
      <c r="Q50" s="303"/>
      <c r="R50" s="303"/>
      <c r="S50" s="303"/>
      <c r="T50" s="303"/>
      <c r="U50" s="303"/>
      <c r="V50" s="303"/>
      <c r="W50" s="303"/>
      <c r="X50" s="303"/>
      <c r="Y50" s="303"/>
      <c r="Z50" s="303"/>
    </row>
    <row r="51" spans="1:26" s="304" customFormat="1" ht="14.25" customHeight="1">
      <c r="A51" s="303"/>
      <c r="B51" s="303"/>
      <c r="C51" s="303"/>
      <c r="D51" s="303"/>
      <c r="E51" s="303"/>
      <c r="F51" s="303"/>
      <c r="G51" s="303"/>
      <c r="H51" s="303"/>
      <c r="I51" s="303"/>
      <c r="J51" s="303"/>
      <c r="K51" s="303"/>
      <c r="L51" s="303"/>
      <c r="M51" s="303"/>
      <c r="N51" s="303"/>
      <c r="O51" s="303"/>
      <c r="P51" s="303"/>
      <c r="Q51" s="303"/>
      <c r="R51" s="303"/>
      <c r="S51" s="303"/>
      <c r="T51" s="303"/>
      <c r="U51" s="303"/>
      <c r="V51" s="303"/>
      <c r="W51" s="303"/>
      <c r="X51" s="303"/>
      <c r="Y51" s="303"/>
      <c r="Z51" s="303"/>
    </row>
    <row r="52" spans="1:26" s="304" customFormat="1" ht="14.25" customHeight="1">
      <c r="A52" s="303"/>
      <c r="B52" s="303"/>
      <c r="C52" s="303"/>
      <c r="D52" s="303"/>
      <c r="E52" s="303"/>
      <c r="F52" s="303"/>
      <c r="G52" s="303"/>
      <c r="H52" s="303"/>
      <c r="I52" s="303"/>
      <c r="J52" s="303"/>
      <c r="K52" s="303"/>
      <c r="L52" s="303"/>
      <c r="M52" s="303"/>
      <c r="N52" s="303"/>
      <c r="O52" s="303"/>
      <c r="P52" s="303"/>
      <c r="Q52" s="303"/>
      <c r="R52" s="303"/>
      <c r="S52" s="303"/>
      <c r="T52" s="303"/>
      <c r="U52" s="303"/>
      <c r="V52" s="303"/>
      <c r="W52" s="303"/>
      <c r="X52" s="303"/>
      <c r="Y52" s="303"/>
      <c r="Z52" s="303"/>
    </row>
    <row r="53" spans="1:26" s="304" customFormat="1">
      <c r="A53" s="303"/>
      <c r="B53" s="303"/>
      <c r="C53" s="303"/>
      <c r="D53" s="303"/>
      <c r="E53" s="303"/>
      <c r="F53" s="303"/>
      <c r="G53" s="303"/>
      <c r="H53" s="303"/>
      <c r="I53" s="303"/>
      <c r="J53" s="303"/>
      <c r="K53" s="303"/>
      <c r="L53" s="303"/>
      <c r="M53" s="303"/>
      <c r="N53" s="303"/>
      <c r="O53" s="303"/>
      <c r="P53" s="303"/>
      <c r="Q53" s="303"/>
      <c r="R53" s="303"/>
      <c r="S53" s="303"/>
      <c r="T53" s="303"/>
      <c r="U53" s="303"/>
      <c r="V53" s="303"/>
      <c r="W53" s="303"/>
      <c r="X53" s="303"/>
      <c r="Y53" s="303"/>
      <c r="Z53" s="303"/>
    </row>
    <row r="54" spans="1:26" s="304" customFormat="1">
      <c r="A54" s="303"/>
      <c r="B54" s="303"/>
      <c r="C54" s="303"/>
      <c r="D54" s="303"/>
      <c r="E54" s="303"/>
      <c r="F54" s="303"/>
      <c r="G54" s="303"/>
      <c r="H54" s="303"/>
      <c r="I54" s="303"/>
      <c r="J54" s="303"/>
      <c r="K54" s="303"/>
      <c r="L54" s="303"/>
      <c r="M54" s="303"/>
      <c r="N54" s="303"/>
      <c r="O54" s="303"/>
      <c r="P54" s="303"/>
      <c r="Q54" s="303"/>
      <c r="R54" s="303"/>
      <c r="S54" s="303"/>
      <c r="T54" s="303"/>
      <c r="U54" s="303"/>
      <c r="V54" s="303"/>
      <c r="W54" s="303"/>
      <c r="X54" s="303"/>
      <c r="Y54" s="303"/>
      <c r="Z54" s="303"/>
    </row>
    <row r="55" spans="1:26" s="304" customFormat="1">
      <c r="A55" s="303"/>
      <c r="B55" s="303"/>
      <c r="C55" s="303"/>
      <c r="D55" s="303"/>
      <c r="E55" s="303"/>
      <c r="F55" s="303"/>
      <c r="G55" s="303"/>
      <c r="H55" s="303"/>
      <c r="I55" s="303"/>
      <c r="J55" s="303"/>
      <c r="K55" s="303"/>
      <c r="L55" s="303"/>
      <c r="M55" s="303"/>
      <c r="N55" s="303"/>
      <c r="O55" s="303"/>
      <c r="P55" s="303"/>
      <c r="Q55" s="303"/>
      <c r="R55" s="303"/>
      <c r="S55" s="303"/>
      <c r="T55" s="303"/>
      <c r="U55" s="303"/>
      <c r="V55" s="303"/>
      <c r="W55" s="303"/>
      <c r="X55" s="303"/>
      <c r="Y55" s="303"/>
      <c r="Z55" s="303"/>
    </row>
    <row r="56" spans="1:26" s="304" customFormat="1">
      <c r="A56" s="303"/>
      <c r="B56" s="303"/>
      <c r="C56" s="303"/>
      <c r="D56" s="303"/>
      <c r="E56" s="303"/>
      <c r="F56" s="303"/>
      <c r="G56" s="303"/>
      <c r="H56" s="303"/>
      <c r="I56" s="303"/>
      <c r="J56" s="303"/>
      <c r="K56" s="303"/>
      <c r="L56" s="303"/>
      <c r="M56" s="303"/>
      <c r="N56" s="303"/>
      <c r="O56" s="303"/>
      <c r="P56" s="303"/>
      <c r="Q56" s="303"/>
      <c r="R56" s="303"/>
      <c r="S56" s="303"/>
      <c r="T56" s="303"/>
      <c r="U56" s="303"/>
      <c r="V56" s="303"/>
      <c r="W56" s="303"/>
      <c r="X56" s="303"/>
      <c r="Y56" s="303"/>
      <c r="Z56" s="303"/>
    </row>
  </sheetData>
  <mergeCells count="5">
    <mergeCell ref="F11:H13"/>
    <mergeCell ref="D24:F26"/>
    <mergeCell ref="J31:K31"/>
    <mergeCell ref="K34:L34"/>
    <mergeCell ref="D35:F38"/>
  </mergeCells>
  <phoneticPr fontId="2"/>
  <printOptions gridLinesSet="0"/>
  <pageMargins left="0.39370078740157483" right="0.39370078740157483" top="0.78740157480314965" bottom="0.39370078740157483" header="0.51181102362204722" footer="0.51181102362204722"/>
  <pageSetup paperSize="9" scale="97" orientation="landscape" horizontalDpi="0" verticalDpi="0" r:id="rId1"/>
  <headerFooter alignWithMargins="0">
    <oddHeader>&amp;L&amp;"Arial,太字"&amp;20&amp;A</oddHead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953A00-8F4B-4268-8170-CF8760A76411}">
  <dimension ref="A1"/>
  <sheetViews>
    <sheetView topLeftCell="A52" zoomScaleNormal="100" workbookViewId="0">
      <selection activeCell="P92" sqref="P92"/>
    </sheetView>
  </sheetViews>
  <sheetFormatPr defaultColWidth="9" defaultRowHeight="16.5"/>
  <cols>
    <col min="1" max="16384" width="9" style="321"/>
  </cols>
  <sheetData/>
  <phoneticPr fontId="2"/>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1BCB7-B2F6-42C0-B146-8D4E4E08DE94}">
  <sheetPr>
    <pageSetUpPr fitToPage="1"/>
  </sheetPr>
  <dimension ref="A1:AJ128"/>
  <sheetViews>
    <sheetView zoomScale="85" zoomScaleNormal="85" workbookViewId="0">
      <selection activeCell="AB36" sqref="AB36:AG43"/>
    </sheetView>
  </sheetViews>
  <sheetFormatPr defaultColWidth="9" defaultRowHeight="13.5" customHeight="1"/>
  <cols>
    <col min="1" max="1" width="1.83203125" style="13" customWidth="1"/>
    <col min="2" max="2" width="11" style="13" bestFit="1" customWidth="1"/>
    <col min="3" max="3" width="1.83203125" style="13" customWidth="1"/>
    <col min="4" max="4" width="11" style="13" customWidth="1"/>
    <col min="5" max="5" width="1.83203125" style="13" customWidth="1"/>
    <col min="6" max="6" width="6" style="13" customWidth="1"/>
    <col min="7" max="8" width="1.83203125" style="13" customWidth="1"/>
    <col min="9" max="9" width="11.08203125" style="13" customWidth="1"/>
    <col min="10" max="11" width="1.83203125" style="13" customWidth="1"/>
    <col min="12" max="12" width="6" style="13" customWidth="1"/>
    <col min="13" max="14" width="1.83203125" style="13" customWidth="1"/>
    <col min="15" max="15" width="11" style="13" customWidth="1"/>
    <col min="16" max="17" width="1.83203125" style="13" customWidth="1"/>
    <col min="18" max="18" width="11" style="13" customWidth="1"/>
    <col min="19" max="19" width="1.58203125" style="13" customWidth="1"/>
    <col min="20" max="21" width="1.83203125" style="13" customWidth="1"/>
    <col min="22" max="23" width="4.5" style="13" customWidth="1"/>
    <col min="24" max="24" width="6" style="13" customWidth="1"/>
    <col min="25" max="25" width="11.08203125" style="13" customWidth="1"/>
    <col min="26" max="26" width="9" style="13" customWidth="1"/>
    <col min="27" max="256" width="9" style="13"/>
    <col min="257" max="257" width="1.83203125" style="13" customWidth="1"/>
    <col min="258" max="258" width="11" style="13" bestFit="1" customWidth="1"/>
    <col min="259" max="259" width="1.83203125" style="13" customWidth="1"/>
    <col min="260" max="260" width="11" style="13" customWidth="1"/>
    <col min="261" max="261" width="1.83203125" style="13" customWidth="1"/>
    <col min="262" max="262" width="6" style="13" customWidth="1"/>
    <col min="263" max="264" width="1.83203125" style="13" customWidth="1"/>
    <col min="265" max="265" width="11.08203125" style="13" customWidth="1"/>
    <col min="266" max="267" width="1.83203125" style="13" customWidth="1"/>
    <col min="268" max="268" width="6" style="13" customWidth="1"/>
    <col min="269" max="270" width="1.83203125" style="13" customWidth="1"/>
    <col min="271" max="271" width="11" style="13" customWidth="1"/>
    <col min="272" max="273" width="1.83203125" style="13" customWidth="1"/>
    <col min="274" max="274" width="11" style="13" customWidth="1"/>
    <col min="275" max="275" width="1.58203125" style="13" customWidth="1"/>
    <col min="276" max="277" width="1.83203125" style="13" customWidth="1"/>
    <col min="278" max="279" width="4.5" style="13" customWidth="1"/>
    <col min="280" max="280" width="6" style="13" customWidth="1"/>
    <col min="281" max="281" width="11.08203125" style="13" customWidth="1"/>
    <col min="282" max="512" width="9" style="13"/>
    <col min="513" max="513" width="1.83203125" style="13" customWidth="1"/>
    <col min="514" max="514" width="11" style="13" bestFit="1" customWidth="1"/>
    <col min="515" max="515" width="1.83203125" style="13" customWidth="1"/>
    <col min="516" max="516" width="11" style="13" customWidth="1"/>
    <col min="517" max="517" width="1.83203125" style="13" customWidth="1"/>
    <col min="518" max="518" width="6" style="13" customWidth="1"/>
    <col min="519" max="520" width="1.83203125" style="13" customWidth="1"/>
    <col min="521" max="521" width="11.08203125" style="13" customWidth="1"/>
    <col min="522" max="523" width="1.83203125" style="13" customWidth="1"/>
    <col min="524" max="524" width="6" style="13" customWidth="1"/>
    <col min="525" max="526" width="1.83203125" style="13" customWidth="1"/>
    <col min="527" max="527" width="11" style="13" customWidth="1"/>
    <col min="528" max="529" width="1.83203125" style="13" customWidth="1"/>
    <col min="530" max="530" width="11" style="13" customWidth="1"/>
    <col min="531" max="531" width="1.58203125" style="13" customWidth="1"/>
    <col min="532" max="533" width="1.83203125" style="13" customWidth="1"/>
    <col min="534" max="535" width="4.5" style="13" customWidth="1"/>
    <col min="536" max="536" width="6" style="13" customWidth="1"/>
    <col min="537" max="537" width="11.08203125" style="13" customWidth="1"/>
    <col min="538" max="768" width="9" style="13"/>
    <col min="769" max="769" width="1.83203125" style="13" customWidth="1"/>
    <col min="770" max="770" width="11" style="13" bestFit="1" customWidth="1"/>
    <col min="771" max="771" width="1.83203125" style="13" customWidth="1"/>
    <col min="772" max="772" width="11" style="13" customWidth="1"/>
    <col min="773" max="773" width="1.83203125" style="13" customWidth="1"/>
    <col min="774" max="774" width="6" style="13" customWidth="1"/>
    <col min="775" max="776" width="1.83203125" style="13" customWidth="1"/>
    <col min="777" max="777" width="11.08203125" style="13" customWidth="1"/>
    <col min="778" max="779" width="1.83203125" style="13" customWidth="1"/>
    <col min="780" max="780" width="6" style="13" customWidth="1"/>
    <col min="781" max="782" width="1.83203125" style="13" customWidth="1"/>
    <col min="783" max="783" width="11" style="13" customWidth="1"/>
    <col min="784" max="785" width="1.83203125" style="13" customWidth="1"/>
    <col min="786" max="786" width="11" style="13" customWidth="1"/>
    <col min="787" max="787" width="1.58203125" style="13" customWidth="1"/>
    <col min="788" max="789" width="1.83203125" style="13" customWidth="1"/>
    <col min="790" max="791" width="4.5" style="13" customWidth="1"/>
    <col min="792" max="792" width="6" style="13" customWidth="1"/>
    <col min="793" max="793" width="11.08203125" style="13" customWidth="1"/>
    <col min="794" max="1024" width="9" style="13"/>
    <col min="1025" max="1025" width="1.83203125" style="13" customWidth="1"/>
    <col min="1026" max="1026" width="11" style="13" bestFit="1" customWidth="1"/>
    <col min="1027" max="1027" width="1.83203125" style="13" customWidth="1"/>
    <col min="1028" max="1028" width="11" style="13" customWidth="1"/>
    <col min="1029" max="1029" width="1.83203125" style="13" customWidth="1"/>
    <col min="1030" max="1030" width="6" style="13" customWidth="1"/>
    <col min="1031" max="1032" width="1.83203125" style="13" customWidth="1"/>
    <col min="1033" max="1033" width="11.08203125" style="13" customWidth="1"/>
    <col min="1034" max="1035" width="1.83203125" style="13" customWidth="1"/>
    <col min="1036" max="1036" width="6" style="13" customWidth="1"/>
    <col min="1037" max="1038" width="1.83203125" style="13" customWidth="1"/>
    <col min="1039" max="1039" width="11" style="13" customWidth="1"/>
    <col min="1040" max="1041" width="1.83203125" style="13" customWidth="1"/>
    <col min="1042" max="1042" width="11" style="13" customWidth="1"/>
    <col min="1043" max="1043" width="1.58203125" style="13" customWidth="1"/>
    <col min="1044" max="1045" width="1.83203125" style="13" customWidth="1"/>
    <col min="1046" max="1047" width="4.5" style="13" customWidth="1"/>
    <col min="1048" max="1048" width="6" style="13" customWidth="1"/>
    <col min="1049" max="1049" width="11.08203125" style="13" customWidth="1"/>
    <col min="1050" max="1280" width="9" style="13"/>
    <col min="1281" max="1281" width="1.83203125" style="13" customWidth="1"/>
    <col min="1282" max="1282" width="11" style="13" bestFit="1" customWidth="1"/>
    <col min="1283" max="1283" width="1.83203125" style="13" customWidth="1"/>
    <col min="1284" max="1284" width="11" style="13" customWidth="1"/>
    <col min="1285" max="1285" width="1.83203125" style="13" customWidth="1"/>
    <col min="1286" max="1286" width="6" style="13" customWidth="1"/>
    <col min="1287" max="1288" width="1.83203125" style="13" customWidth="1"/>
    <col min="1289" max="1289" width="11.08203125" style="13" customWidth="1"/>
    <col min="1290" max="1291" width="1.83203125" style="13" customWidth="1"/>
    <col min="1292" max="1292" width="6" style="13" customWidth="1"/>
    <col min="1293" max="1294" width="1.83203125" style="13" customWidth="1"/>
    <col min="1295" max="1295" width="11" style="13" customWidth="1"/>
    <col min="1296" max="1297" width="1.83203125" style="13" customWidth="1"/>
    <col min="1298" max="1298" width="11" style="13" customWidth="1"/>
    <col min="1299" max="1299" width="1.58203125" style="13" customWidth="1"/>
    <col min="1300" max="1301" width="1.83203125" style="13" customWidth="1"/>
    <col min="1302" max="1303" width="4.5" style="13" customWidth="1"/>
    <col min="1304" max="1304" width="6" style="13" customWidth="1"/>
    <col min="1305" max="1305" width="11.08203125" style="13" customWidth="1"/>
    <col min="1306" max="1536" width="9" style="13"/>
    <col min="1537" max="1537" width="1.83203125" style="13" customWidth="1"/>
    <col min="1538" max="1538" width="11" style="13" bestFit="1" customWidth="1"/>
    <col min="1539" max="1539" width="1.83203125" style="13" customWidth="1"/>
    <col min="1540" max="1540" width="11" style="13" customWidth="1"/>
    <col min="1541" max="1541" width="1.83203125" style="13" customWidth="1"/>
    <col min="1542" max="1542" width="6" style="13" customWidth="1"/>
    <col min="1543" max="1544" width="1.83203125" style="13" customWidth="1"/>
    <col min="1545" max="1545" width="11.08203125" style="13" customWidth="1"/>
    <col min="1546" max="1547" width="1.83203125" style="13" customWidth="1"/>
    <col min="1548" max="1548" width="6" style="13" customWidth="1"/>
    <col min="1549" max="1550" width="1.83203125" style="13" customWidth="1"/>
    <col min="1551" max="1551" width="11" style="13" customWidth="1"/>
    <col min="1552" max="1553" width="1.83203125" style="13" customWidth="1"/>
    <col min="1554" max="1554" width="11" style="13" customWidth="1"/>
    <col min="1555" max="1555" width="1.58203125" style="13" customWidth="1"/>
    <col min="1556" max="1557" width="1.83203125" style="13" customWidth="1"/>
    <col min="1558" max="1559" width="4.5" style="13" customWidth="1"/>
    <col min="1560" max="1560" width="6" style="13" customWidth="1"/>
    <col min="1561" max="1561" width="11.08203125" style="13" customWidth="1"/>
    <col min="1562" max="1792" width="9" style="13"/>
    <col min="1793" max="1793" width="1.83203125" style="13" customWidth="1"/>
    <col min="1794" max="1794" width="11" style="13" bestFit="1" customWidth="1"/>
    <col min="1795" max="1795" width="1.83203125" style="13" customWidth="1"/>
    <col min="1796" max="1796" width="11" style="13" customWidth="1"/>
    <col min="1797" max="1797" width="1.83203125" style="13" customWidth="1"/>
    <col min="1798" max="1798" width="6" style="13" customWidth="1"/>
    <col min="1799" max="1800" width="1.83203125" style="13" customWidth="1"/>
    <col min="1801" max="1801" width="11.08203125" style="13" customWidth="1"/>
    <col min="1802" max="1803" width="1.83203125" style="13" customWidth="1"/>
    <col min="1804" max="1804" width="6" style="13" customWidth="1"/>
    <col min="1805" max="1806" width="1.83203125" style="13" customWidth="1"/>
    <col min="1807" max="1807" width="11" style="13" customWidth="1"/>
    <col min="1808" max="1809" width="1.83203125" style="13" customWidth="1"/>
    <col min="1810" max="1810" width="11" style="13" customWidth="1"/>
    <col min="1811" max="1811" width="1.58203125" style="13" customWidth="1"/>
    <col min="1812" max="1813" width="1.83203125" style="13" customWidth="1"/>
    <col min="1814" max="1815" width="4.5" style="13" customWidth="1"/>
    <col min="1816" max="1816" width="6" style="13" customWidth="1"/>
    <col min="1817" max="1817" width="11.08203125" style="13" customWidth="1"/>
    <col min="1818" max="2048" width="9" style="13"/>
    <col min="2049" max="2049" width="1.83203125" style="13" customWidth="1"/>
    <col min="2050" max="2050" width="11" style="13" bestFit="1" customWidth="1"/>
    <col min="2051" max="2051" width="1.83203125" style="13" customWidth="1"/>
    <col min="2052" max="2052" width="11" style="13" customWidth="1"/>
    <col min="2053" max="2053" width="1.83203125" style="13" customWidth="1"/>
    <col min="2054" max="2054" width="6" style="13" customWidth="1"/>
    <col min="2055" max="2056" width="1.83203125" style="13" customWidth="1"/>
    <col min="2057" max="2057" width="11.08203125" style="13" customWidth="1"/>
    <col min="2058" max="2059" width="1.83203125" style="13" customWidth="1"/>
    <col min="2060" max="2060" width="6" style="13" customWidth="1"/>
    <col min="2061" max="2062" width="1.83203125" style="13" customWidth="1"/>
    <col min="2063" max="2063" width="11" style="13" customWidth="1"/>
    <col min="2064" max="2065" width="1.83203125" style="13" customWidth="1"/>
    <col min="2066" max="2066" width="11" style="13" customWidth="1"/>
    <col min="2067" max="2067" width="1.58203125" style="13" customWidth="1"/>
    <col min="2068" max="2069" width="1.83203125" style="13" customWidth="1"/>
    <col min="2070" max="2071" width="4.5" style="13" customWidth="1"/>
    <col min="2072" max="2072" width="6" style="13" customWidth="1"/>
    <col min="2073" max="2073" width="11.08203125" style="13" customWidth="1"/>
    <col min="2074" max="2304" width="9" style="13"/>
    <col min="2305" max="2305" width="1.83203125" style="13" customWidth="1"/>
    <col min="2306" max="2306" width="11" style="13" bestFit="1" customWidth="1"/>
    <col min="2307" max="2307" width="1.83203125" style="13" customWidth="1"/>
    <col min="2308" max="2308" width="11" style="13" customWidth="1"/>
    <col min="2309" max="2309" width="1.83203125" style="13" customWidth="1"/>
    <col min="2310" max="2310" width="6" style="13" customWidth="1"/>
    <col min="2311" max="2312" width="1.83203125" style="13" customWidth="1"/>
    <col min="2313" max="2313" width="11.08203125" style="13" customWidth="1"/>
    <col min="2314" max="2315" width="1.83203125" style="13" customWidth="1"/>
    <col min="2316" max="2316" width="6" style="13" customWidth="1"/>
    <col min="2317" max="2318" width="1.83203125" style="13" customWidth="1"/>
    <col min="2319" max="2319" width="11" style="13" customWidth="1"/>
    <col min="2320" max="2321" width="1.83203125" style="13" customWidth="1"/>
    <col min="2322" max="2322" width="11" style="13" customWidth="1"/>
    <col min="2323" max="2323" width="1.58203125" style="13" customWidth="1"/>
    <col min="2324" max="2325" width="1.83203125" style="13" customWidth="1"/>
    <col min="2326" max="2327" width="4.5" style="13" customWidth="1"/>
    <col min="2328" max="2328" width="6" style="13" customWidth="1"/>
    <col min="2329" max="2329" width="11.08203125" style="13" customWidth="1"/>
    <col min="2330" max="2560" width="9" style="13"/>
    <col min="2561" max="2561" width="1.83203125" style="13" customWidth="1"/>
    <col min="2562" max="2562" width="11" style="13" bestFit="1" customWidth="1"/>
    <col min="2563" max="2563" width="1.83203125" style="13" customWidth="1"/>
    <col min="2564" max="2564" width="11" style="13" customWidth="1"/>
    <col min="2565" max="2565" width="1.83203125" style="13" customWidth="1"/>
    <col min="2566" max="2566" width="6" style="13" customWidth="1"/>
    <col min="2567" max="2568" width="1.83203125" style="13" customWidth="1"/>
    <col min="2569" max="2569" width="11.08203125" style="13" customWidth="1"/>
    <col min="2570" max="2571" width="1.83203125" style="13" customWidth="1"/>
    <col min="2572" max="2572" width="6" style="13" customWidth="1"/>
    <col min="2573" max="2574" width="1.83203125" style="13" customWidth="1"/>
    <col min="2575" max="2575" width="11" style="13" customWidth="1"/>
    <col min="2576" max="2577" width="1.83203125" style="13" customWidth="1"/>
    <col min="2578" max="2578" width="11" style="13" customWidth="1"/>
    <col min="2579" max="2579" width="1.58203125" style="13" customWidth="1"/>
    <col min="2580" max="2581" width="1.83203125" style="13" customWidth="1"/>
    <col min="2582" max="2583" width="4.5" style="13" customWidth="1"/>
    <col min="2584" max="2584" width="6" style="13" customWidth="1"/>
    <col min="2585" max="2585" width="11.08203125" style="13" customWidth="1"/>
    <col min="2586" max="2816" width="9" style="13"/>
    <col min="2817" max="2817" width="1.83203125" style="13" customWidth="1"/>
    <col min="2818" max="2818" width="11" style="13" bestFit="1" customWidth="1"/>
    <col min="2819" max="2819" width="1.83203125" style="13" customWidth="1"/>
    <col min="2820" max="2820" width="11" style="13" customWidth="1"/>
    <col min="2821" max="2821" width="1.83203125" style="13" customWidth="1"/>
    <col min="2822" max="2822" width="6" style="13" customWidth="1"/>
    <col min="2823" max="2824" width="1.83203125" style="13" customWidth="1"/>
    <col min="2825" max="2825" width="11.08203125" style="13" customWidth="1"/>
    <col min="2826" max="2827" width="1.83203125" style="13" customWidth="1"/>
    <col min="2828" max="2828" width="6" style="13" customWidth="1"/>
    <col min="2829" max="2830" width="1.83203125" style="13" customWidth="1"/>
    <col min="2831" max="2831" width="11" style="13" customWidth="1"/>
    <col min="2832" max="2833" width="1.83203125" style="13" customWidth="1"/>
    <col min="2834" max="2834" width="11" style="13" customWidth="1"/>
    <col min="2835" max="2835" width="1.58203125" style="13" customWidth="1"/>
    <col min="2836" max="2837" width="1.83203125" style="13" customWidth="1"/>
    <col min="2838" max="2839" width="4.5" style="13" customWidth="1"/>
    <col min="2840" max="2840" width="6" style="13" customWidth="1"/>
    <col min="2841" max="2841" width="11.08203125" style="13" customWidth="1"/>
    <col min="2842" max="3072" width="9" style="13"/>
    <col min="3073" max="3073" width="1.83203125" style="13" customWidth="1"/>
    <col min="3074" max="3074" width="11" style="13" bestFit="1" customWidth="1"/>
    <col min="3075" max="3075" width="1.83203125" style="13" customWidth="1"/>
    <col min="3076" max="3076" width="11" style="13" customWidth="1"/>
    <col min="3077" max="3077" width="1.83203125" style="13" customWidth="1"/>
    <col min="3078" max="3078" width="6" style="13" customWidth="1"/>
    <col min="3079" max="3080" width="1.83203125" style="13" customWidth="1"/>
    <col min="3081" max="3081" width="11.08203125" style="13" customWidth="1"/>
    <col min="3082" max="3083" width="1.83203125" style="13" customWidth="1"/>
    <col min="3084" max="3084" width="6" style="13" customWidth="1"/>
    <col min="3085" max="3086" width="1.83203125" style="13" customWidth="1"/>
    <col min="3087" max="3087" width="11" style="13" customWidth="1"/>
    <col min="3088" max="3089" width="1.83203125" style="13" customWidth="1"/>
    <col min="3090" max="3090" width="11" style="13" customWidth="1"/>
    <col min="3091" max="3091" width="1.58203125" style="13" customWidth="1"/>
    <col min="3092" max="3093" width="1.83203125" style="13" customWidth="1"/>
    <col min="3094" max="3095" width="4.5" style="13" customWidth="1"/>
    <col min="3096" max="3096" width="6" style="13" customWidth="1"/>
    <col min="3097" max="3097" width="11.08203125" style="13" customWidth="1"/>
    <col min="3098" max="3328" width="9" style="13"/>
    <col min="3329" max="3329" width="1.83203125" style="13" customWidth="1"/>
    <col min="3330" max="3330" width="11" style="13" bestFit="1" customWidth="1"/>
    <col min="3331" max="3331" width="1.83203125" style="13" customWidth="1"/>
    <col min="3332" max="3332" width="11" style="13" customWidth="1"/>
    <col min="3333" max="3333" width="1.83203125" style="13" customWidth="1"/>
    <col min="3334" max="3334" width="6" style="13" customWidth="1"/>
    <col min="3335" max="3336" width="1.83203125" style="13" customWidth="1"/>
    <col min="3337" max="3337" width="11.08203125" style="13" customWidth="1"/>
    <col min="3338" max="3339" width="1.83203125" style="13" customWidth="1"/>
    <col min="3340" max="3340" width="6" style="13" customWidth="1"/>
    <col min="3341" max="3342" width="1.83203125" style="13" customWidth="1"/>
    <col min="3343" max="3343" width="11" style="13" customWidth="1"/>
    <col min="3344" max="3345" width="1.83203125" style="13" customWidth="1"/>
    <col min="3346" max="3346" width="11" style="13" customWidth="1"/>
    <col min="3347" max="3347" width="1.58203125" style="13" customWidth="1"/>
    <col min="3348" max="3349" width="1.83203125" style="13" customWidth="1"/>
    <col min="3350" max="3351" width="4.5" style="13" customWidth="1"/>
    <col min="3352" max="3352" width="6" style="13" customWidth="1"/>
    <col min="3353" max="3353" width="11.08203125" style="13" customWidth="1"/>
    <col min="3354" max="3584" width="9" style="13"/>
    <col min="3585" max="3585" width="1.83203125" style="13" customWidth="1"/>
    <col min="3586" max="3586" width="11" style="13" bestFit="1" customWidth="1"/>
    <col min="3587" max="3587" width="1.83203125" style="13" customWidth="1"/>
    <col min="3588" max="3588" width="11" style="13" customWidth="1"/>
    <col min="3589" max="3589" width="1.83203125" style="13" customWidth="1"/>
    <col min="3590" max="3590" width="6" style="13" customWidth="1"/>
    <col min="3591" max="3592" width="1.83203125" style="13" customWidth="1"/>
    <col min="3593" max="3593" width="11.08203125" style="13" customWidth="1"/>
    <col min="3594" max="3595" width="1.83203125" style="13" customWidth="1"/>
    <col min="3596" max="3596" width="6" style="13" customWidth="1"/>
    <col min="3597" max="3598" width="1.83203125" style="13" customWidth="1"/>
    <col min="3599" max="3599" width="11" style="13" customWidth="1"/>
    <col min="3600" max="3601" width="1.83203125" style="13" customWidth="1"/>
    <col min="3602" max="3602" width="11" style="13" customWidth="1"/>
    <col min="3603" max="3603" width="1.58203125" style="13" customWidth="1"/>
    <col min="3604" max="3605" width="1.83203125" style="13" customWidth="1"/>
    <col min="3606" max="3607" width="4.5" style="13" customWidth="1"/>
    <col min="3608" max="3608" width="6" style="13" customWidth="1"/>
    <col min="3609" max="3609" width="11.08203125" style="13" customWidth="1"/>
    <col min="3610" max="3840" width="9" style="13"/>
    <col min="3841" max="3841" width="1.83203125" style="13" customWidth="1"/>
    <col min="3842" max="3842" width="11" style="13" bestFit="1" customWidth="1"/>
    <col min="3843" max="3843" width="1.83203125" style="13" customWidth="1"/>
    <col min="3844" max="3844" width="11" style="13" customWidth="1"/>
    <col min="3845" max="3845" width="1.83203125" style="13" customWidth="1"/>
    <col min="3846" max="3846" width="6" style="13" customWidth="1"/>
    <col min="3847" max="3848" width="1.83203125" style="13" customWidth="1"/>
    <col min="3849" max="3849" width="11.08203125" style="13" customWidth="1"/>
    <col min="3850" max="3851" width="1.83203125" style="13" customWidth="1"/>
    <col min="3852" max="3852" width="6" style="13" customWidth="1"/>
    <col min="3853" max="3854" width="1.83203125" style="13" customWidth="1"/>
    <col min="3855" max="3855" width="11" style="13" customWidth="1"/>
    <col min="3856" max="3857" width="1.83203125" style="13" customWidth="1"/>
    <col min="3858" max="3858" width="11" style="13" customWidth="1"/>
    <col min="3859" max="3859" width="1.58203125" style="13" customWidth="1"/>
    <col min="3860" max="3861" width="1.83203125" style="13" customWidth="1"/>
    <col min="3862" max="3863" width="4.5" style="13" customWidth="1"/>
    <col min="3864" max="3864" width="6" style="13" customWidth="1"/>
    <col min="3865" max="3865" width="11.08203125" style="13" customWidth="1"/>
    <col min="3866" max="4096" width="9" style="13"/>
    <col min="4097" max="4097" width="1.83203125" style="13" customWidth="1"/>
    <col min="4098" max="4098" width="11" style="13" bestFit="1" customWidth="1"/>
    <col min="4099" max="4099" width="1.83203125" style="13" customWidth="1"/>
    <col min="4100" max="4100" width="11" style="13" customWidth="1"/>
    <col min="4101" max="4101" width="1.83203125" style="13" customWidth="1"/>
    <col min="4102" max="4102" width="6" style="13" customWidth="1"/>
    <col min="4103" max="4104" width="1.83203125" style="13" customWidth="1"/>
    <col min="4105" max="4105" width="11.08203125" style="13" customWidth="1"/>
    <col min="4106" max="4107" width="1.83203125" style="13" customWidth="1"/>
    <col min="4108" max="4108" width="6" style="13" customWidth="1"/>
    <col min="4109" max="4110" width="1.83203125" style="13" customWidth="1"/>
    <col min="4111" max="4111" width="11" style="13" customWidth="1"/>
    <col min="4112" max="4113" width="1.83203125" style="13" customWidth="1"/>
    <col min="4114" max="4114" width="11" style="13" customWidth="1"/>
    <col min="4115" max="4115" width="1.58203125" style="13" customWidth="1"/>
    <col min="4116" max="4117" width="1.83203125" style="13" customWidth="1"/>
    <col min="4118" max="4119" width="4.5" style="13" customWidth="1"/>
    <col min="4120" max="4120" width="6" style="13" customWidth="1"/>
    <col min="4121" max="4121" width="11.08203125" style="13" customWidth="1"/>
    <col min="4122" max="4352" width="9" style="13"/>
    <col min="4353" max="4353" width="1.83203125" style="13" customWidth="1"/>
    <col min="4354" max="4354" width="11" style="13" bestFit="1" customWidth="1"/>
    <col min="4355" max="4355" width="1.83203125" style="13" customWidth="1"/>
    <col min="4356" max="4356" width="11" style="13" customWidth="1"/>
    <col min="4357" max="4357" width="1.83203125" style="13" customWidth="1"/>
    <col min="4358" max="4358" width="6" style="13" customWidth="1"/>
    <col min="4359" max="4360" width="1.83203125" style="13" customWidth="1"/>
    <col min="4361" max="4361" width="11.08203125" style="13" customWidth="1"/>
    <col min="4362" max="4363" width="1.83203125" style="13" customWidth="1"/>
    <col min="4364" max="4364" width="6" style="13" customWidth="1"/>
    <col min="4365" max="4366" width="1.83203125" style="13" customWidth="1"/>
    <col min="4367" max="4367" width="11" style="13" customWidth="1"/>
    <col min="4368" max="4369" width="1.83203125" style="13" customWidth="1"/>
    <col min="4370" max="4370" width="11" style="13" customWidth="1"/>
    <col min="4371" max="4371" width="1.58203125" style="13" customWidth="1"/>
    <col min="4372" max="4373" width="1.83203125" style="13" customWidth="1"/>
    <col min="4374" max="4375" width="4.5" style="13" customWidth="1"/>
    <col min="4376" max="4376" width="6" style="13" customWidth="1"/>
    <col min="4377" max="4377" width="11.08203125" style="13" customWidth="1"/>
    <col min="4378" max="4608" width="9" style="13"/>
    <col min="4609" max="4609" width="1.83203125" style="13" customWidth="1"/>
    <col min="4610" max="4610" width="11" style="13" bestFit="1" customWidth="1"/>
    <col min="4611" max="4611" width="1.83203125" style="13" customWidth="1"/>
    <col min="4612" max="4612" width="11" style="13" customWidth="1"/>
    <col min="4613" max="4613" width="1.83203125" style="13" customWidth="1"/>
    <col min="4614" max="4614" width="6" style="13" customWidth="1"/>
    <col min="4615" max="4616" width="1.83203125" style="13" customWidth="1"/>
    <col min="4617" max="4617" width="11.08203125" style="13" customWidth="1"/>
    <col min="4618" max="4619" width="1.83203125" style="13" customWidth="1"/>
    <col min="4620" max="4620" width="6" style="13" customWidth="1"/>
    <col min="4621" max="4622" width="1.83203125" style="13" customWidth="1"/>
    <col min="4623" max="4623" width="11" style="13" customWidth="1"/>
    <col min="4624" max="4625" width="1.83203125" style="13" customWidth="1"/>
    <col min="4626" max="4626" width="11" style="13" customWidth="1"/>
    <col min="4627" max="4627" width="1.58203125" style="13" customWidth="1"/>
    <col min="4628" max="4629" width="1.83203125" style="13" customWidth="1"/>
    <col min="4630" max="4631" width="4.5" style="13" customWidth="1"/>
    <col min="4632" max="4632" width="6" style="13" customWidth="1"/>
    <col min="4633" max="4633" width="11.08203125" style="13" customWidth="1"/>
    <col min="4634" max="4864" width="9" style="13"/>
    <col min="4865" max="4865" width="1.83203125" style="13" customWidth="1"/>
    <col min="4866" max="4866" width="11" style="13" bestFit="1" customWidth="1"/>
    <col min="4867" max="4867" width="1.83203125" style="13" customWidth="1"/>
    <col min="4868" max="4868" width="11" style="13" customWidth="1"/>
    <col min="4869" max="4869" width="1.83203125" style="13" customWidth="1"/>
    <col min="4870" max="4870" width="6" style="13" customWidth="1"/>
    <col min="4871" max="4872" width="1.83203125" style="13" customWidth="1"/>
    <col min="4873" max="4873" width="11.08203125" style="13" customWidth="1"/>
    <col min="4874" max="4875" width="1.83203125" style="13" customWidth="1"/>
    <col min="4876" max="4876" width="6" style="13" customWidth="1"/>
    <col min="4877" max="4878" width="1.83203125" style="13" customWidth="1"/>
    <col min="4879" max="4879" width="11" style="13" customWidth="1"/>
    <col min="4880" max="4881" width="1.83203125" style="13" customWidth="1"/>
    <col min="4882" max="4882" width="11" style="13" customWidth="1"/>
    <col min="4883" max="4883" width="1.58203125" style="13" customWidth="1"/>
    <col min="4884" max="4885" width="1.83203125" style="13" customWidth="1"/>
    <col min="4886" max="4887" width="4.5" style="13" customWidth="1"/>
    <col min="4888" max="4888" width="6" style="13" customWidth="1"/>
    <col min="4889" max="4889" width="11.08203125" style="13" customWidth="1"/>
    <col min="4890" max="5120" width="9" style="13"/>
    <col min="5121" max="5121" width="1.83203125" style="13" customWidth="1"/>
    <col min="5122" max="5122" width="11" style="13" bestFit="1" customWidth="1"/>
    <col min="5123" max="5123" width="1.83203125" style="13" customWidth="1"/>
    <col min="5124" max="5124" width="11" style="13" customWidth="1"/>
    <col min="5125" max="5125" width="1.83203125" style="13" customWidth="1"/>
    <col min="5126" max="5126" width="6" style="13" customWidth="1"/>
    <col min="5127" max="5128" width="1.83203125" style="13" customWidth="1"/>
    <col min="5129" max="5129" width="11.08203125" style="13" customWidth="1"/>
    <col min="5130" max="5131" width="1.83203125" style="13" customWidth="1"/>
    <col min="5132" max="5132" width="6" style="13" customWidth="1"/>
    <col min="5133" max="5134" width="1.83203125" style="13" customWidth="1"/>
    <col min="5135" max="5135" width="11" style="13" customWidth="1"/>
    <col min="5136" max="5137" width="1.83203125" style="13" customWidth="1"/>
    <col min="5138" max="5138" width="11" style="13" customWidth="1"/>
    <col min="5139" max="5139" width="1.58203125" style="13" customWidth="1"/>
    <col min="5140" max="5141" width="1.83203125" style="13" customWidth="1"/>
    <col min="5142" max="5143" width="4.5" style="13" customWidth="1"/>
    <col min="5144" max="5144" width="6" style="13" customWidth="1"/>
    <col min="5145" max="5145" width="11.08203125" style="13" customWidth="1"/>
    <col min="5146" max="5376" width="9" style="13"/>
    <col min="5377" max="5377" width="1.83203125" style="13" customWidth="1"/>
    <col min="5378" max="5378" width="11" style="13" bestFit="1" customWidth="1"/>
    <col min="5379" max="5379" width="1.83203125" style="13" customWidth="1"/>
    <col min="5380" max="5380" width="11" style="13" customWidth="1"/>
    <col min="5381" max="5381" width="1.83203125" style="13" customWidth="1"/>
    <col min="5382" max="5382" width="6" style="13" customWidth="1"/>
    <col min="5383" max="5384" width="1.83203125" style="13" customWidth="1"/>
    <col min="5385" max="5385" width="11.08203125" style="13" customWidth="1"/>
    <col min="5386" max="5387" width="1.83203125" style="13" customWidth="1"/>
    <col min="5388" max="5388" width="6" style="13" customWidth="1"/>
    <col min="5389" max="5390" width="1.83203125" style="13" customWidth="1"/>
    <col min="5391" max="5391" width="11" style="13" customWidth="1"/>
    <col min="5392" max="5393" width="1.83203125" style="13" customWidth="1"/>
    <col min="5394" max="5394" width="11" style="13" customWidth="1"/>
    <col min="5395" max="5395" width="1.58203125" style="13" customWidth="1"/>
    <col min="5396" max="5397" width="1.83203125" style="13" customWidth="1"/>
    <col min="5398" max="5399" width="4.5" style="13" customWidth="1"/>
    <col min="5400" max="5400" width="6" style="13" customWidth="1"/>
    <col min="5401" max="5401" width="11.08203125" style="13" customWidth="1"/>
    <col min="5402" max="5632" width="9" style="13"/>
    <col min="5633" max="5633" width="1.83203125" style="13" customWidth="1"/>
    <col min="5634" max="5634" width="11" style="13" bestFit="1" customWidth="1"/>
    <col min="5635" max="5635" width="1.83203125" style="13" customWidth="1"/>
    <col min="5636" max="5636" width="11" style="13" customWidth="1"/>
    <col min="5637" max="5637" width="1.83203125" style="13" customWidth="1"/>
    <col min="5638" max="5638" width="6" style="13" customWidth="1"/>
    <col min="5639" max="5640" width="1.83203125" style="13" customWidth="1"/>
    <col min="5641" max="5641" width="11.08203125" style="13" customWidth="1"/>
    <col min="5642" max="5643" width="1.83203125" style="13" customWidth="1"/>
    <col min="5644" max="5644" width="6" style="13" customWidth="1"/>
    <col min="5645" max="5646" width="1.83203125" style="13" customWidth="1"/>
    <col min="5647" max="5647" width="11" style="13" customWidth="1"/>
    <col min="5648" max="5649" width="1.83203125" style="13" customWidth="1"/>
    <col min="5650" max="5650" width="11" style="13" customWidth="1"/>
    <col min="5651" max="5651" width="1.58203125" style="13" customWidth="1"/>
    <col min="5652" max="5653" width="1.83203125" style="13" customWidth="1"/>
    <col min="5654" max="5655" width="4.5" style="13" customWidth="1"/>
    <col min="5656" max="5656" width="6" style="13" customWidth="1"/>
    <col min="5657" max="5657" width="11.08203125" style="13" customWidth="1"/>
    <col min="5658" max="5888" width="9" style="13"/>
    <col min="5889" max="5889" width="1.83203125" style="13" customWidth="1"/>
    <col min="5890" max="5890" width="11" style="13" bestFit="1" customWidth="1"/>
    <col min="5891" max="5891" width="1.83203125" style="13" customWidth="1"/>
    <col min="5892" max="5892" width="11" style="13" customWidth="1"/>
    <col min="5893" max="5893" width="1.83203125" style="13" customWidth="1"/>
    <col min="5894" max="5894" width="6" style="13" customWidth="1"/>
    <col min="5895" max="5896" width="1.83203125" style="13" customWidth="1"/>
    <col min="5897" max="5897" width="11.08203125" style="13" customWidth="1"/>
    <col min="5898" max="5899" width="1.83203125" style="13" customWidth="1"/>
    <col min="5900" max="5900" width="6" style="13" customWidth="1"/>
    <col min="5901" max="5902" width="1.83203125" style="13" customWidth="1"/>
    <col min="5903" max="5903" width="11" style="13" customWidth="1"/>
    <col min="5904" max="5905" width="1.83203125" style="13" customWidth="1"/>
    <col min="5906" max="5906" width="11" style="13" customWidth="1"/>
    <col min="5907" max="5907" width="1.58203125" style="13" customWidth="1"/>
    <col min="5908" max="5909" width="1.83203125" style="13" customWidth="1"/>
    <col min="5910" max="5911" width="4.5" style="13" customWidth="1"/>
    <col min="5912" max="5912" width="6" style="13" customWidth="1"/>
    <col min="5913" max="5913" width="11.08203125" style="13" customWidth="1"/>
    <col min="5914" max="6144" width="9" style="13"/>
    <col min="6145" max="6145" width="1.83203125" style="13" customWidth="1"/>
    <col min="6146" max="6146" width="11" style="13" bestFit="1" customWidth="1"/>
    <col min="6147" max="6147" width="1.83203125" style="13" customWidth="1"/>
    <col min="6148" max="6148" width="11" style="13" customWidth="1"/>
    <col min="6149" max="6149" width="1.83203125" style="13" customWidth="1"/>
    <col min="6150" max="6150" width="6" style="13" customWidth="1"/>
    <col min="6151" max="6152" width="1.83203125" style="13" customWidth="1"/>
    <col min="6153" max="6153" width="11.08203125" style="13" customWidth="1"/>
    <col min="6154" max="6155" width="1.83203125" style="13" customWidth="1"/>
    <col min="6156" max="6156" width="6" style="13" customWidth="1"/>
    <col min="6157" max="6158" width="1.83203125" style="13" customWidth="1"/>
    <col min="6159" max="6159" width="11" style="13" customWidth="1"/>
    <col min="6160" max="6161" width="1.83203125" style="13" customWidth="1"/>
    <col min="6162" max="6162" width="11" style="13" customWidth="1"/>
    <col min="6163" max="6163" width="1.58203125" style="13" customWidth="1"/>
    <col min="6164" max="6165" width="1.83203125" style="13" customWidth="1"/>
    <col min="6166" max="6167" width="4.5" style="13" customWidth="1"/>
    <col min="6168" max="6168" width="6" style="13" customWidth="1"/>
    <col min="6169" max="6169" width="11.08203125" style="13" customWidth="1"/>
    <col min="6170" max="6400" width="9" style="13"/>
    <col min="6401" max="6401" width="1.83203125" style="13" customWidth="1"/>
    <col min="6402" max="6402" width="11" style="13" bestFit="1" customWidth="1"/>
    <col min="6403" max="6403" width="1.83203125" style="13" customWidth="1"/>
    <col min="6404" max="6404" width="11" style="13" customWidth="1"/>
    <col min="6405" max="6405" width="1.83203125" style="13" customWidth="1"/>
    <col min="6406" max="6406" width="6" style="13" customWidth="1"/>
    <col min="6407" max="6408" width="1.83203125" style="13" customWidth="1"/>
    <col min="6409" max="6409" width="11.08203125" style="13" customWidth="1"/>
    <col min="6410" max="6411" width="1.83203125" style="13" customWidth="1"/>
    <col min="6412" max="6412" width="6" style="13" customWidth="1"/>
    <col min="6413" max="6414" width="1.83203125" style="13" customWidth="1"/>
    <col min="6415" max="6415" width="11" style="13" customWidth="1"/>
    <col min="6416" max="6417" width="1.83203125" style="13" customWidth="1"/>
    <col min="6418" max="6418" width="11" style="13" customWidth="1"/>
    <col min="6419" max="6419" width="1.58203125" style="13" customWidth="1"/>
    <col min="6420" max="6421" width="1.83203125" style="13" customWidth="1"/>
    <col min="6422" max="6423" width="4.5" style="13" customWidth="1"/>
    <col min="6424" max="6424" width="6" style="13" customWidth="1"/>
    <col min="6425" max="6425" width="11.08203125" style="13" customWidth="1"/>
    <col min="6426" max="6656" width="9" style="13"/>
    <col min="6657" max="6657" width="1.83203125" style="13" customWidth="1"/>
    <col min="6658" max="6658" width="11" style="13" bestFit="1" customWidth="1"/>
    <col min="6659" max="6659" width="1.83203125" style="13" customWidth="1"/>
    <col min="6660" max="6660" width="11" style="13" customWidth="1"/>
    <col min="6661" max="6661" width="1.83203125" style="13" customWidth="1"/>
    <col min="6662" max="6662" width="6" style="13" customWidth="1"/>
    <col min="6663" max="6664" width="1.83203125" style="13" customWidth="1"/>
    <col min="6665" max="6665" width="11.08203125" style="13" customWidth="1"/>
    <col min="6666" max="6667" width="1.83203125" style="13" customWidth="1"/>
    <col min="6668" max="6668" width="6" style="13" customWidth="1"/>
    <col min="6669" max="6670" width="1.83203125" style="13" customWidth="1"/>
    <col min="6671" max="6671" width="11" style="13" customWidth="1"/>
    <col min="6672" max="6673" width="1.83203125" style="13" customWidth="1"/>
    <col min="6674" max="6674" width="11" style="13" customWidth="1"/>
    <col min="6675" max="6675" width="1.58203125" style="13" customWidth="1"/>
    <col min="6676" max="6677" width="1.83203125" style="13" customWidth="1"/>
    <col min="6678" max="6679" width="4.5" style="13" customWidth="1"/>
    <col min="6680" max="6680" width="6" style="13" customWidth="1"/>
    <col min="6681" max="6681" width="11.08203125" style="13" customWidth="1"/>
    <col min="6682" max="6912" width="9" style="13"/>
    <col min="6913" max="6913" width="1.83203125" style="13" customWidth="1"/>
    <col min="6914" max="6914" width="11" style="13" bestFit="1" customWidth="1"/>
    <col min="6915" max="6915" width="1.83203125" style="13" customWidth="1"/>
    <col min="6916" max="6916" width="11" style="13" customWidth="1"/>
    <col min="6917" max="6917" width="1.83203125" style="13" customWidth="1"/>
    <col min="6918" max="6918" width="6" style="13" customWidth="1"/>
    <col min="6919" max="6920" width="1.83203125" style="13" customWidth="1"/>
    <col min="6921" max="6921" width="11.08203125" style="13" customWidth="1"/>
    <col min="6922" max="6923" width="1.83203125" style="13" customWidth="1"/>
    <col min="6924" max="6924" width="6" style="13" customWidth="1"/>
    <col min="6925" max="6926" width="1.83203125" style="13" customWidth="1"/>
    <col min="6927" max="6927" width="11" style="13" customWidth="1"/>
    <col min="6928" max="6929" width="1.83203125" style="13" customWidth="1"/>
    <col min="6930" max="6930" width="11" style="13" customWidth="1"/>
    <col min="6931" max="6931" width="1.58203125" style="13" customWidth="1"/>
    <col min="6932" max="6933" width="1.83203125" style="13" customWidth="1"/>
    <col min="6934" max="6935" width="4.5" style="13" customWidth="1"/>
    <col min="6936" max="6936" width="6" style="13" customWidth="1"/>
    <col min="6937" max="6937" width="11.08203125" style="13" customWidth="1"/>
    <col min="6938" max="7168" width="9" style="13"/>
    <col min="7169" max="7169" width="1.83203125" style="13" customWidth="1"/>
    <col min="7170" max="7170" width="11" style="13" bestFit="1" customWidth="1"/>
    <col min="7171" max="7171" width="1.83203125" style="13" customWidth="1"/>
    <col min="7172" max="7172" width="11" style="13" customWidth="1"/>
    <col min="7173" max="7173" width="1.83203125" style="13" customWidth="1"/>
    <col min="7174" max="7174" width="6" style="13" customWidth="1"/>
    <col min="7175" max="7176" width="1.83203125" style="13" customWidth="1"/>
    <col min="7177" max="7177" width="11.08203125" style="13" customWidth="1"/>
    <col min="7178" max="7179" width="1.83203125" style="13" customWidth="1"/>
    <col min="7180" max="7180" width="6" style="13" customWidth="1"/>
    <col min="7181" max="7182" width="1.83203125" style="13" customWidth="1"/>
    <col min="7183" max="7183" width="11" style="13" customWidth="1"/>
    <col min="7184" max="7185" width="1.83203125" style="13" customWidth="1"/>
    <col min="7186" max="7186" width="11" style="13" customWidth="1"/>
    <col min="7187" max="7187" width="1.58203125" style="13" customWidth="1"/>
    <col min="7188" max="7189" width="1.83203125" style="13" customWidth="1"/>
    <col min="7190" max="7191" width="4.5" style="13" customWidth="1"/>
    <col min="7192" max="7192" width="6" style="13" customWidth="1"/>
    <col min="7193" max="7193" width="11.08203125" style="13" customWidth="1"/>
    <col min="7194" max="7424" width="9" style="13"/>
    <col min="7425" max="7425" width="1.83203125" style="13" customWidth="1"/>
    <col min="7426" max="7426" width="11" style="13" bestFit="1" customWidth="1"/>
    <col min="7427" max="7427" width="1.83203125" style="13" customWidth="1"/>
    <col min="7428" max="7428" width="11" style="13" customWidth="1"/>
    <col min="7429" max="7429" width="1.83203125" style="13" customWidth="1"/>
    <col min="7430" max="7430" width="6" style="13" customWidth="1"/>
    <col min="7431" max="7432" width="1.83203125" style="13" customWidth="1"/>
    <col min="7433" max="7433" width="11.08203125" style="13" customWidth="1"/>
    <col min="7434" max="7435" width="1.83203125" style="13" customWidth="1"/>
    <col min="7436" max="7436" width="6" style="13" customWidth="1"/>
    <col min="7437" max="7438" width="1.83203125" style="13" customWidth="1"/>
    <col min="7439" max="7439" width="11" style="13" customWidth="1"/>
    <col min="7440" max="7441" width="1.83203125" style="13" customWidth="1"/>
    <col min="7442" max="7442" width="11" style="13" customWidth="1"/>
    <col min="7443" max="7443" width="1.58203125" style="13" customWidth="1"/>
    <col min="7444" max="7445" width="1.83203125" style="13" customWidth="1"/>
    <col min="7446" max="7447" width="4.5" style="13" customWidth="1"/>
    <col min="7448" max="7448" width="6" style="13" customWidth="1"/>
    <col min="7449" max="7449" width="11.08203125" style="13" customWidth="1"/>
    <col min="7450" max="7680" width="9" style="13"/>
    <col min="7681" max="7681" width="1.83203125" style="13" customWidth="1"/>
    <col min="7682" max="7682" width="11" style="13" bestFit="1" customWidth="1"/>
    <col min="7683" max="7683" width="1.83203125" style="13" customWidth="1"/>
    <col min="7684" max="7684" width="11" style="13" customWidth="1"/>
    <col min="7685" max="7685" width="1.83203125" style="13" customWidth="1"/>
    <col min="7686" max="7686" width="6" style="13" customWidth="1"/>
    <col min="7687" max="7688" width="1.83203125" style="13" customWidth="1"/>
    <col min="7689" max="7689" width="11.08203125" style="13" customWidth="1"/>
    <col min="7690" max="7691" width="1.83203125" style="13" customWidth="1"/>
    <col min="7692" max="7692" width="6" style="13" customWidth="1"/>
    <col min="7693" max="7694" width="1.83203125" style="13" customWidth="1"/>
    <col min="7695" max="7695" width="11" style="13" customWidth="1"/>
    <col min="7696" max="7697" width="1.83203125" style="13" customWidth="1"/>
    <col min="7698" max="7698" width="11" style="13" customWidth="1"/>
    <col min="7699" max="7699" width="1.58203125" style="13" customWidth="1"/>
    <col min="7700" max="7701" width="1.83203125" style="13" customWidth="1"/>
    <col min="7702" max="7703" width="4.5" style="13" customWidth="1"/>
    <col min="7704" max="7704" width="6" style="13" customWidth="1"/>
    <col min="7705" max="7705" width="11.08203125" style="13" customWidth="1"/>
    <col min="7706" max="7936" width="9" style="13"/>
    <col min="7937" max="7937" width="1.83203125" style="13" customWidth="1"/>
    <col min="7938" max="7938" width="11" style="13" bestFit="1" customWidth="1"/>
    <col min="7939" max="7939" width="1.83203125" style="13" customWidth="1"/>
    <col min="7940" max="7940" width="11" style="13" customWidth="1"/>
    <col min="7941" max="7941" width="1.83203125" style="13" customWidth="1"/>
    <col min="7942" max="7942" width="6" style="13" customWidth="1"/>
    <col min="7943" max="7944" width="1.83203125" style="13" customWidth="1"/>
    <col min="7945" max="7945" width="11.08203125" style="13" customWidth="1"/>
    <col min="7946" max="7947" width="1.83203125" style="13" customWidth="1"/>
    <col min="7948" max="7948" width="6" style="13" customWidth="1"/>
    <col min="7949" max="7950" width="1.83203125" style="13" customWidth="1"/>
    <col min="7951" max="7951" width="11" style="13" customWidth="1"/>
    <col min="7952" max="7953" width="1.83203125" style="13" customWidth="1"/>
    <col min="7954" max="7954" width="11" style="13" customWidth="1"/>
    <col min="7955" max="7955" width="1.58203125" style="13" customWidth="1"/>
    <col min="7956" max="7957" width="1.83203125" style="13" customWidth="1"/>
    <col min="7958" max="7959" width="4.5" style="13" customWidth="1"/>
    <col min="7960" max="7960" width="6" style="13" customWidth="1"/>
    <col min="7961" max="7961" width="11.08203125" style="13" customWidth="1"/>
    <col min="7962" max="8192" width="9" style="13"/>
    <col min="8193" max="8193" width="1.83203125" style="13" customWidth="1"/>
    <col min="8194" max="8194" width="11" style="13" bestFit="1" customWidth="1"/>
    <col min="8195" max="8195" width="1.83203125" style="13" customWidth="1"/>
    <col min="8196" max="8196" width="11" style="13" customWidth="1"/>
    <col min="8197" max="8197" width="1.83203125" style="13" customWidth="1"/>
    <col min="8198" max="8198" width="6" style="13" customWidth="1"/>
    <col min="8199" max="8200" width="1.83203125" style="13" customWidth="1"/>
    <col min="8201" max="8201" width="11.08203125" style="13" customWidth="1"/>
    <col min="8202" max="8203" width="1.83203125" style="13" customWidth="1"/>
    <col min="8204" max="8204" width="6" style="13" customWidth="1"/>
    <col min="8205" max="8206" width="1.83203125" style="13" customWidth="1"/>
    <col min="8207" max="8207" width="11" style="13" customWidth="1"/>
    <col min="8208" max="8209" width="1.83203125" style="13" customWidth="1"/>
    <col min="8210" max="8210" width="11" style="13" customWidth="1"/>
    <col min="8211" max="8211" width="1.58203125" style="13" customWidth="1"/>
    <col min="8212" max="8213" width="1.83203125" style="13" customWidth="1"/>
    <col min="8214" max="8215" width="4.5" style="13" customWidth="1"/>
    <col min="8216" max="8216" width="6" style="13" customWidth="1"/>
    <col min="8217" max="8217" width="11.08203125" style="13" customWidth="1"/>
    <col min="8218" max="8448" width="9" style="13"/>
    <col min="8449" max="8449" width="1.83203125" style="13" customWidth="1"/>
    <col min="8450" max="8450" width="11" style="13" bestFit="1" customWidth="1"/>
    <col min="8451" max="8451" width="1.83203125" style="13" customWidth="1"/>
    <col min="8452" max="8452" width="11" style="13" customWidth="1"/>
    <col min="8453" max="8453" width="1.83203125" style="13" customWidth="1"/>
    <col min="8454" max="8454" width="6" style="13" customWidth="1"/>
    <col min="8455" max="8456" width="1.83203125" style="13" customWidth="1"/>
    <col min="8457" max="8457" width="11.08203125" style="13" customWidth="1"/>
    <col min="8458" max="8459" width="1.83203125" style="13" customWidth="1"/>
    <col min="8460" max="8460" width="6" style="13" customWidth="1"/>
    <col min="8461" max="8462" width="1.83203125" style="13" customWidth="1"/>
    <col min="8463" max="8463" width="11" style="13" customWidth="1"/>
    <col min="8464" max="8465" width="1.83203125" style="13" customWidth="1"/>
    <col min="8466" max="8466" width="11" style="13" customWidth="1"/>
    <col min="8467" max="8467" width="1.58203125" style="13" customWidth="1"/>
    <col min="8468" max="8469" width="1.83203125" style="13" customWidth="1"/>
    <col min="8470" max="8471" width="4.5" style="13" customWidth="1"/>
    <col min="8472" max="8472" width="6" style="13" customWidth="1"/>
    <col min="8473" max="8473" width="11.08203125" style="13" customWidth="1"/>
    <col min="8474" max="8704" width="9" style="13"/>
    <col min="8705" max="8705" width="1.83203125" style="13" customWidth="1"/>
    <col min="8706" max="8706" width="11" style="13" bestFit="1" customWidth="1"/>
    <col min="8707" max="8707" width="1.83203125" style="13" customWidth="1"/>
    <col min="8708" max="8708" width="11" style="13" customWidth="1"/>
    <col min="8709" max="8709" width="1.83203125" style="13" customWidth="1"/>
    <col min="8710" max="8710" width="6" style="13" customWidth="1"/>
    <col min="8711" max="8712" width="1.83203125" style="13" customWidth="1"/>
    <col min="8713" max="8713" width="11.08203125" style="13" customWidth="1"/>
    <col min="8714" max="8715" width="1.83203125" style="13" customWidth="1"/>
    <col min="8716" max="8716" width="6" style="13" customWidth="1"/>
    <col min="8717" max="8718" width="1.83203125" style="13" customWidth="1"/>
    <col min="8719" max="8719" width="11" style="13" customWidth="1"/>
    <col min="8720" max="8721" width="1.83203125" style="13" customWidth="1"/>
    <col min="8722" max="8722" width="11" style="13" customWidth="1"/>
    <col min="8723" max="8723" width="1.58203125" style="13" customWidth="1"/>
    <col min="8724" max="8725" width="1.83203125" style="13" customWidth="1"/>
    <col min="8726" max="8727" width="4.5" style="13" customWidth="1"/>
    <col min="8728" max="8728" width="6" style="13" customWidth="1"/>
    <col min="8729" max="8729" width="11.08203125" style="13" customWidth="1"/>
    <col min="8730" max="8960" width="9" style="13"/>
    <col min="8961" max="8961" width="1.83203125" style="13" customWidth="1"/>
    <col min="8962" max="8962" width="11" style="13" bestFit="1" customWidth="1"/>
    <col min="8963" max="8963" width="1.83203125" style="13" customWidth="1"/>
    <col min="8964" max="8964" width="11" style="13" customWidth="1"/>
    <col min="8965" max="8965" width="1.83203125" style="13" customWidth="1"/>
    <col min="8966" max="8966" width="6" style="13" customWidth="1"/>
    <col min="8967" max="8968" width="1.83203125" style="13" customWidth="1"/>
    <col min="8969" max="8969" width="11.08203125" style="13" customWidth="1"/>
    <col min="8970" max="8971" width="1.83203125" style="13" customWidth="1"/>
    <col min="8972" max="8972" width="6" style="13" customWidth="1"/>
    <col min="8973" max="8974" width="1.83203125" style="13" customWidth="1"/>
    <col min="8975" max="8975" width="11" style="13" customWidth="1"/>
    <col min="8976" max="8977" width="1.83203125" style="13" customWidth="1"/>
    <col min="8978" max="8978" width="11" style="13" customWidth="1"/>
    <col min="8979" max="8979" width="1.58203125" style="13" customWidth="1"/>
    <col min="8980" max="8981" width="1.83203125" style="13" customWidth="1"/>
    <col min="8982" max="8983" width="4.5" style="13" customWidth="1"/>
    <col min="8984" max="8984" width="6" style="13" customWidth="1"/>
    <col min="8985" max="8985" width="11.08203125" style="13" customWidth="1"/>
    <col min="8986" max="9216" width="9" style="13"/>
    <col min="9217" max="9217" width="1.83203125" style="13" customWidth="1"/>
    <col min="9218" max="9218" width="11" style="13" bestFit="1" customWidth="1"/>
    <col min="9219" max="9219" width="1.83203125" style="13" customWidth="1"/>
    <col min="9220" max="9220" width="11" style="13" customWidth="1"/>
    <col min="9221" max="9221" width="1.83203125" style="13" customWidth="1"/>
    <col min="9222" max="9222" width="6" style="13" customWidth="1"/>
    <col min="9223" max="9224" width="1.83203125" style="13" customWidth="1"/>
    <col min="9225" max="9225" width="11.08203125" style="13" customWidth="1"/>
    <col min="9226" max="9227" width="1.83203125" style="13" customWidth="1"/>
    <col min="9228" max="9228" width="6" style="13" customWidth="1"/>
    <col min="9229" max="9230" width="1.83203125" style="13" customWidth="1"/>
    <col min="9231" max="9231" width="11" style="13" customWidth="1"/>
    <col min="9232" max="9233" width="1.83203125" style="13" customWidth="1"/>
    <col min="9234" max="9234" width="11" style="13" customWidth="1"/>
    <col min="9235" max="9235" width="1.58203125" style="13" customWidth="1"/>
    <col min="9236" max="9237" width="1.83203125" style="13" customWidth="1"/>
    <col min="9238" max="9239" width="4.5" style="13" customWidth="1"/>
    <col min="9240" max="9240" width="6" style="13" customWidth="1"/>
    <col min="9241" max="9241" width="11.08203125" style="13" customWidth="1"/>
    <col min="9242" max="9472" width="9" style="13"/>
    <col min="9473" max="9473" width="1.83203125" style="13" customWidth="1"/>
    <col min="9474" max="9474" width="11" style="13" bestFit="1" customWidth="1"/>
    <col min="9475" max="9475" width="1.83203125" style="13" customWidth="1"/>
    <col min="9476" max="9476" width="11" style="13" customWidth="1"/>
    <col min="9477" max="9477" width="1.83203125" style="13" customWidth="1"/>
    <col min="9478" max="9478" width="6" style="13" customWidth="1"/>
    <col min="9479" max="9480" width="1.83203125" style="13" customWidth="1"/>
    <col min="9481" max="9481" width="11.08203125" style="13" customWidth="1"/>
    <col min="9482" max="9483" width="1.83203125" style="13" customWidth="1"/>
    <col min="9484" max="9484" width="6" style="13" customWidth="1"/>
    <col min="9485" max="9486" width="1.83203125" style="13" customWidth="1"/>
    <col min="9487" max="9487" width="11" style="13" customWidth="1"/>
    <col min="9488" max="9489" width="1.83203125" style="13" customWidth="1"/>
    <col min="9490" max="9490" width="11" style="13" customWidth="1"/>
    <col min="9491" max="9491" width="1.58203125" style="13" customWidth="1"/>
    <col min="9492" max="9493" width="1.83203125" style="13" customWidth="1"/>
    <col min="9494" max="9495" width="4.5" style="13" customWidth="1"/>
    <col min="9496" max="9496" width="6" style="13" customWidth="1"/>
    <col min="9497" max="9497" width="11.08203125" style="13" customWidth="1"/>
    <col min="9498" max="9728" width="9" style="13"/>
    <col min="9729" max="9729" width="1.83203125" style="13" customWidth="1"/>
    <col min="9730" max="9730" width="11" style="13" bestFit="1" customWidth="1"/>
    <col min="9731" max="9731" width="1.83203125" style="13" customWidth="1"/>
    <col min="9732" max="9732" width="11" style="13" customWidth="1"/>
    <col min="9733" max="9733" width="1.83203125" style="13" customWidth="1"/>
    <col min="9734" max="9734" width="6" style="13" customWidth="1"/>
    <col min="9735" max="9736" width="1.83203125" style="13" customWidth="1"/>
    <col min="9737" max="9737" width="11.08203125" style="13" customWidth="1"/>
    <col min="9738" max="9739" width="1.83203125" style="13" customWidth="1"/>
    <col min="9740" max="9740" width="6" style="13" customWidth="1"/>
    <col min="9741" max="9742" width="1.83203125" style="13" customWidth="1"/>
    <col min="9743" max="9743" width="11" style="13" customWidth="1"/>
    <col min="9744" max="9745" width="1.83203125" style="13" customWidth="1"/>
    <col min="9746" max="9746" width="11" style="13" customWidth="1"/>
    <col min="9747" max="9747" width="1.58203125" style="13" customWidth="1"/>
    <col min="9748" max="9749" width="1.83203125" style="13" customWidth="1"/>
    <col min="9750" max="9751" width="4.5" style="13" customWidth="1"/>
    <col min="9752" max="9752" width="6" style="13" customWidth="1"/>
    <col min="9753" max="9753" width="11.08203125" style="13" customWidth="1"/>
    <col min="9754" max="9984" width="9" style="13"/>
    <col min="9985" max="9985" width="1.83203125" style="13" customWidth="1"/>
    <col min="9986" max="9986" width="11" style="13" bestFit="1" customWidth="1"/>
    <col min="9987" max="9987" width="1.83203125" style="13" customWidth="1"/>
    <col min="9988" max="9988" width="11" style="13" customWidth="1"/>
    <col min="9989" max="9989" width="1.83203125" style="13" customWidth="1"/>
    <col min="9990" max="9990" width="6" style="13" customWidth="1"/>
    <col min="9991" max="9992" width="1.83203125" style="13" customWidth="1"/>
    <col min="9993" max="9993" width="11.08203125" style="13" customWidth="1"/>
    <col min="9994" max="9995" width="1.83203125" style="13" customWidth="1"/>
    <col min="9996" max="9996" width="6" style="13" customWidth="1"/>
    <col min="9997" max="9998" width="1.83203125" style="13" customWidth="1"/>
    <col min="9999" max="9999" width="11" style="13" customWidth="1"/>
    <col min="10000" max="10001" width="1.83203125" style="13" customWidth="1"/>
    <col min="10002" max="10002" width="11" style="13" customWidth="1"/>
    <col min="10003" max="10003" width="1.58203125" style="13" customWidth="1"/>
    <col min="10004" max="10005" width="1.83203125" style="13" customWidth="1"/>
    <col min="10006" max="10007" width="4.5" style="13" customWidth="1"/>
    <col min="10008" max="10008" width="6" style="13" customWidth="1"/>
    <col min="10009" max="10009" width="11.08203125" style="13" customWidth="1"/>
    <col min="10010" max="10240" width="9" style="13"/>
    <col min="10241" max="10241" width="1.83203125" style="13" customWidth="1"/>
    <col min="10242" max="10242" width="11" style="13" bestFit="1" customWidth="1"/>
    <col min="10243" max="10243" width="1.83203125" style="13" customWidth="1"/>
    <col min="10244" max="10244" width="11" style="13" customWidth="1"/>
    <col min="10245" max="10245" width="1.83203125" style="13" customWidth="1"/>
    <col min="10246" max="10246" width="6" style="13" customWidth="1"/>
    <col min="10247" max="10248" width="1.83203125" style="13" customWidth="1"/>
    <col min="10249" max="10249" width="11.08203125" style="13" customWidth="1"/>
    <col min="10250" max="10251" width="1.83203125" style="13" customWidth="1"/>
    <col min="10252" max="10252" width="6" style="13" customWidth="1"/>
    <col min="10253" max="10254" width="1.83203125" style="13" customWidth="1"/>
    <col min="10255" max="10255" width="11" style="13" customWidth="1"/>
    <col min="10256" max="10257" width="1.83203125" style="13" customWidth="1"/>
    <col min="10258" max="10258" width="11" style="13" customWidth="1"/>
    <col min="10259" max="10259" width="1.58203125" style="13" customWidth="1"/>
    <col min="10260" max="10261" width="1.83203125" style="13" customWidth="1"/>
    <col min="10262" max="10263" width="4.5" style="13" customWidth="1"/>
    <col min="10264" max="10264" width="6" style="13" customWidth="1"/>
    <col min="10265" max="10265" width="11.08203125" style="13" customWidth="1"/>
    <col min="10266" max="10496" width="9" style="13"/>
    <col min="10497" max="10497" width="1.83203125" style="13" customWidth="1"/>
    <col min="10498" max="10498" width="11" style="13" bestFit="1" customWidth="1"/>
    <col min="10499" max="10499" width="1.83203125" style="13" customWidth="1"/>
    <col min="10500" max="10500" width="11" style="13" customWidth="1"/>
    <col min="10501" max="10501" width="1.83203125" style="13" customWidth="1"/>
    <col min="10502" max="10502" width="6" style="13" customWidth="1"/>
    <col min="10503" max="10504" width="1.83203125" style="13" customWidth="1"/>
    <col min="10505" max="10505" width="11.08203125" style="13" customWidth="1"/>
    <col min="10506" max="10507" width="1.83203125" style="13" customWidth="1"/>
    <col min="10508" max="10508" width="6" style="13" customWidth="1"/>
    <col min="10509" max="10510" width="1.83203125" style="13" customWidth="1"/>
    <col min="10511" max="10511" width="11" style="13" customWidth="1"/>
    <col min="10512" max="10513" width="1.83203125" style="13" customWidth="1"/>
    <col min="10514" max="10514" width="11" style="13" customWidth="1"/>
    <col min="10515" max="10515" width="1.58203125" style="13" customWidth="1"/>
    <col min="10516" max="10517" width="1.83203125" style="13" customWidth="1"/>
    <col min="10518" max="10519" width="4.5" style="13" customWidth="1"/>
    <col min="10520" max="10520" width="6" style="13" customWidth="1"/>
    <col min="10521" max="10521" width="11.08203125" style="13" customWidth="1"/>
    <col min="10522" max="10752" width="9" style="13"/>
    <col min="10753" max="10753" width="1.83203125" style="13" customWidth="1"/>
    <col min="10754" max="10754" width="11" style="13" bestFit="1" customWidth="1"/>
    <col min="10755" max="10755" width="1.83203125" style="13" customWidth="1"/>
    <col min="10756" max="10756" width="11" style="13" customWidth="1"/>
    <col min="10757" max="10757" width="1.83203125" style="13" customWidth="1"/>
    <col min="10758" max="10758" width="6" style="13" customWidth="1"/>
    <col min="10759" max="10760" width="1.83203125" style="13" customWidth="1"/>
    <col min="10761" max="10761" width="11.08203125" style="13" customWidth="1"/>
    <col min="10762" max="10763" width="1.83203125" style="13" customWidth="1"/>
    <col min="10764" max="10764" width="6" style="13" customWidth="1"/>
    <col min="10765" max="10766" width="1.83203125" style="13" customWidth="1"/>
    <col min="10767" max="10767" width="11" style="13" customWidth="1"/>
    <col min="10768" max="10769" width="1.83203125" style="13" customWidth="1"/>
    <col min="10770" max="10770" width="11" style="13" customWidth="1"/>
    <col min="10771" max="10771" width="1.58203125" style="13" customWidth="1"/>
    <col min="10772" max="10773" width="1.83203125" style="13" customWidth="1"/>
    <col min="10774" max="10775" width="4.5" style="13" customWidth="1"/>
    <col min="10776" max="10776" width="6" style="13" customWidth="1"/>
    <col min="10777" max="10777" width="11.08203125" style="13" customWidth="1"/>
    <col min="10778" max="11008" width="9" style="13"/>
    <col min="11009" max="11009" width="1.83203125" style="13" customWidth="1"/>
    <col min="11010" max="11010" width="11" style="13" bestFit="1" customWidth="1"/>
    <col min="11011" max="11011" width="1.83203125" style="13" customWidth="1"/>
    <col min="11012" max="11012" width="11" style="13" customWidth="1"/>
    <col min="11013" max="11013" width="1.83203125" style="13" customWidth="1"/>
    <col min="11014" max="11014" width="6" style="13" customWidth="1"/>
    <col min="11015" max="11016" width="1.83203125" style="13" customWidth="1"/>
    <col min="11017" max="11017" width="11.08203125" style="13" customWidth="1"/>
    <col min="11018" max="11019" width="1.83203125" style="13" customWidth="1"/>
    <col min="11020" max="11020" width="6" style="13" customWidth="1"/>
    <col min="11021" max="11022" width="1.83203125" style="13" customWidth="1"/>
    <col min="11023" max="11023" width="11" style="13" customWidth="1"/>
    <col min="11024" max="11025" width="1.83203125" style="13" customWidth="1"/>
    <col min="11026" max="11026" width="11" style="13" customWidth="1"/>
    <col min="11027" max="11027" width="1.58203125" style="13" customWidth="1"/>
    <col min="11028" max="11029" width="1.83203125" style="13" customWidth="1"/>
    <col min="11030" max="11031" width="4.5" style="13" customWidth="1"/>
    <col min="11032" max="11032" width="6" style="13" customWidth="1"/>
    <col min="11033" max="11033" width="11.08203125" style="13" customWidth="1"/>
    <col min="11034" max="11264" width="9" style="13"/>
    <col min="11265" max="11265" width="1.83203125" style="13" customWidth="1"/>
    <col min="11266" max="11266" width="11" style="13" bestFit="1" customWidth="1"/>
    <col min="11267" max="11267" width="1.83203125" style="13" customWidth="1"/>
    <col min="11268" max="11268" width="11" style="13" customWidth="1"/>
    <col min="11269" max="11269" width="1.83203125" style="13" customWidth="1"/>
    <col min="11270" max="11270" width="6" style="13" customWidth="1"/>
    <col min="11271" max="11272" width="1.83203125" style="13" customWidth="1"/>
    <col min="11273" max="11273" width="11.08203125" style="13" customWidth="1"/>
    <col min="11274" max="11275" width="1.83203125" style="13" customWidth="1"/>
    <col min="11276" max="11276" width="6" style="13" customWidth="1"/>
    <col min="11277" max="11278" width="1.83203125" style="13" customWidth="1"/>
    <col min="11279" max="11279" width="11" style="13" customWidth="1"/>
    <col min="11280" max="11281" width="1.83203125" style="13" customWidth="1"/>
    <col min="11282" max="11282" width="11" style="13" customWidth="1"/>
    <col min="11283" max="11283" width="1.58203125" style="13" customWidth="1"/>
    <col min="11284" max="11285" width="1.83203125" style="13" customWidth="1"/>
    <col min="11286" max="11287" width="4.5" style="13" customWidth="1"/>
    <col min="11288" max="11288" width="6" style="13" customWidth="1"/>
    <col min="11289" max="11289" width="11.08203125" style="13" customWidth="1"/>
    <col min="11290" max="11520" width="9" style="13"/>
    <col min="11521" max="11521" width="1.83203125" style="13" customWidth="1"/>
    <col min="11522" max="11522" width="11" style="13" bestFit="1" customWidth="1"/>
    <col min="11523" max="11523" width="1.83203125" style="13" customWidth="1"/>
    <col min="11524" max="11524" width="11" style="13" customWidth="1"/>
    <col min="11525" max="11525" width="1.83203125" style="13" customWidth="1"/>
    <col min="11526" max="11526" width="6" style="13" customWidth="1"/>
    <col min="11527" max="11528" width="1.83203125" style="13" customWidth="1"/>
    <col min="11529" max="11529" width="11.08203125" style="13" customWidth="1"/>
    <col min="11530" max="11531" width="1.83203125" style="13" customWidth="1"/>
    <col min="11532" max="11532" width="6" style="13" customWidth="1"/>
    <col min="11533" max="11534" width="1.83203125" style="13" customWidth="1"/>
    <col min="11535" max="11535" width="11" style="13" customWidth="1"/>
    <col min="11536" max="11537" width="1.83203125" style="13" customWidth="1"/>
    <col min="11538" max="11538" width="11" style="13" customWidth="1"/>
    <col min="11539" max="11539" width="1.58203125" style="13" customWidth="1"/>
    <col min="11540" max="11541" width="1.83203125" style="13" customWidth="1"/>
    <col min="11542" max="11543" width="4.5" style="13" customWidth="1"/>
    <col min="11544" max="11544" width="6" style="13" customWidth="1"/>
    <col min="11545" max="11545" width="11.08203125" style="13" customWidth="1"/>
    <col min="11546" max="11776" width="9" style="13"/>
    <col min="11777" max="11777" width="1.83203125" style="13" customWidth="1"/>
    <col min="11778" max="11778" width="11" style="13" bestFit="1" customWidth="1"/>
    <col min="11779" max="11779" width="1.83203125" style="13" customWidth="1"/>
    <col min="11780" max="11780" width="11" style="13" customWidth="1"/>
    <col min="11781" max="11781" width="1.83203125" style="13" customWidth="1"/>
    <col min="11782" max="11782" width="6" style="13" customWidth="1"/>
    <col min="11783" max="11784" width="1.83203125" style="13" customWidth="1"/>
    <col min="11785" max="11785" width="11.08203125" style="13" customWidth="1"/>
    <col min="11786" max="11787" width="1.83203125" style="13" customWidth="1"/>
    <col min="11788" max="11788" width="6" style="13" customWidth="1"/>
    <col min="11789" max="11790" width="1.83203125" style="13" customWidth="1"/>
    <col min="11791" max="11791" width="11" style="13" customWidth="1"/>
    <col min="11792" max="11793" width="1.83203125" style="13" customWidth="1"/>
    <col min="11794" max="11794" width="11" style="13" customWidth="1"/>
    <col min="11795" max="11795" width="1.58203125" style="13" customWidth="1"/>
    <col min="11796" max="11797" width="1.83203125" style="13" customWidth="1"/>
    <col min="11798" max="11799" width="4.5" style="13" customWidth="1"/>
    <col min="11800" max="11800" width="6" style="13" customWidth="1"/>
    <col min="11801" max="11801" width="11.08203125" style="13" customWidth="1"/>
    <col min="11802" max="12032" width="9" style="13"/>
    <col min="12033" max="12033" width="1.83203125" style="13" customWidth="1"/>
    <col min="12034" max="12034" width="11" style="13" bestFit="1" customWidth="1"/>
    <col min="12035" max="12035" width="1.83203125" style="13" customWidth="1"/>
    <col min="12036" max="12036" width="11" style="13" customWidth="1"/>
    <col min="12037" max="12037" width="1.83203125" style="13" customWidth="1"/>
    <col min="12038" max="12038" width="6" style="13" customWidth="1"/>
    <col min="12039" max="12040" width="1.83203125" style="13" customWidth="1"/>
    <col min="12041" max="12041" width="11.08203125" style="13" customWidth="1"/>
    <col min="12042" max="12043" width="1.83203125" style="13" customWidth="1"/>
    <col min="12044" max="12044" width="6" style="13" customWidth="1"/>
    <col min="12045" max="12046" width="1.83203125" style="13" customWidth="1"/>
    <col min="12047" max="12047" width="11" style="13" customWidth="1"/>
    <col min="12048" max="12049" width="1.83203125" style="13" customWidth="1"/>
    <col min="12050" max="12050" width="11" style="13" customWidth="1"/>
    <col min="12051" max="12051" width="1.58203125" style="13" customWidth="1"/>
    <col min="12052" max="12053" width="1.83203125" style="13" customWidth="1"/>
    <col min="12054" max="12055" width="4.5" style="13" customWidth="1"/>
    <col min="12056" max="12056" width="6" style="13" customWidth="1"/>
    <col min="12057" max="12057" width="11.08203125" style="13" customWidth="1"/>
    <col min="12058" max="12288" width="9" style="13"/>
    <col min="12289" max="12289" width="1.83203125" style="13" customWidth="1"/>
    <col min="12290" max="12290" width="11" style="13" bestFit="1" customWidth="1"/>
    <col min="12291" max="12291" width="1.83203125" style="13" customWidth="1"/>
    <col min="12292" max="12292" width="11" style="13" customWidth="1"/>
    <col min="12293" max="12293" width="1.83203125" style="13" customWidth="1"/>
    <col min="12294" max="12294" width="6" style="13" customWidth="1"/>
    <col min="12295" max="12296" width="1.83203125" style="13" customWidth="1"/>
    <col min="12297" max="12297" width="11.08203125" style="13" customWidth="1"/>
    <col min="12298" max="12299" width="1.83203125" style="13" customWidth="1"/>
    <col min="12300" max="12300" width="6" style="13" customWidth="1"/>
    <col min="12301" max="12302" width="1.83203125" style="13" customWidth="1"/>
    <col min="12303" max="12303" width="11" style="13" customWidth="1"/>
    <col min="12304" max="12305" width="1.83203125" style="13" customWidth="1"/>
    <col min="12306" max="12306" width="11" style="13" customWidth="1"/>
    <col min="12307" max="12307" width="1.58203125" style="13" customWidth="1"/>
    <col min="12308" max="12309" width="1.83203125" style="13" customWidth="1"/>
    <col min="12310" max="12311" width="4.5" style="13" customWidth="1"/>
    <col min="12312" max="12312" width="6" style="13" customWidth="1"/>
    <col min="12313" max="12313" width="11.08203125" style="13" customWidth="1"/>
    <col min="12314" max="12544" width="9" style="13"/>
    <col min="12545" max="12545" width="1.83203125" style="13" customWidth="1"/>
    <col min="12546" max="12546" width="11" style="13" bestFit="1" customWidth="1"/>
    <col min="12547" max="12547" width="1.83203125" style="13" customWidth="1"/>
    <col min="12548" max="12548" width="11" style="13" customWidth="1"/>
    <col min="12549" max="12549" width="1.83203125" style="13" customWidth="1"/>
    <col min="12550" max="12550" width="6" style="13" customWidth="1"/>
    <col min="12551" max="12552" width="1.83203125" style="13" customWidth="1"/>
    <col min="12553" max="12553" width="11.08203125" style="13" customWidth="1"/>
    <col min="12554" max="12555" width="1.83203125" style="13" customWidth="1"/>
    <col min="12556" max="12556" width="6" style="13" customWidth="1"/>
    <col min="12557" max="12558" width="1.83203125" style="13" customWidth="1"/>
    <col min="12559" max="12559" width="11" style="13" customWidth="1"/>
    <col min="12560" max="12561" width="1.83203125" style="13" customWidth="1"/>
    <col min="12562" max="12562" width="11" style="13" customWidth="1"/>
    <col min="12563" max="12563" width="1.58203125" style="13" customWidth="1"/>
    <col min="12564" max="12565" width="1.83203125" style="13" customWidth="1"/>
    <col min="12566" max="12567" width="4.5" style="13" customWidth="1"/>
    <col min="12568" max="12568" width="6" style="13" customWidth="1"/>
    <col min="12569" max="12569" width="11.08203125" style="13" customWidth="1"/>
    <col min="12570" max="12800" width="9" style="13"/>
    <col min="12801" max="12801" width="1.83203125" style="13" customWidth="1"/>
    <col min="12802" max="12802" width="11" style="13" bestFit="1" customWidth="1"/>
    <col min="12803" max="12803" width="1.83203125" style="13" customWidth="1"/>
    <col min="12804" max="12804" width="11" style="13" customWidth="1"/>
    <col min="12805" max="12805" width="1.83203125" style="13" customWidth="1"/>
    <col min="12806" max="12806" width="6" style="13" customWidth="1"/>
    <col min="12807" max="12808" width="1.83203125" style="13" customWidth="1"/>
    <col min="12809" max="12809" width="11.08203125" style="13" customWidth="1"/>
    <col min="12810" max="12811" width="1.83203125" style="13" customWidth="1"/>
    <col min="12812" max="12812" width="6" style="13" customWidth="1"/>
    <col min="12813" max="12814" width="1.83203125" style="13" customWidth="1"/>
    <col min="12815" max="12815" width="11" style="13" customWidth="1"/>
    <col min="12816" max="12817" width="1.83203125" style="13" customWidth="1"/>
    <col min="12818" max="12818" width="11" style="13" customWidth="1"/>
    <col min="12819" max="12819" width="1.58203125" style="13" customWidth="1"/>
    <col min="12820" max="12821" width="1.83203125" style="13" customWidth="1"/>
    <col min="12822" max="12823" width="4.5" style="13" customWidth="1"/>
    <col min="12824" max="12824" width="6" style="13" customWidth="1"/>
    <col min="12825" max="12825" width="11.08203125" style="13" customWidth="1"/>
    <col min="12826" max="13056" width="9" style="13"/>
    <col min="13057" max="13057" width="1.83203125" style="13" customWidth="1"/>
    <col min="13058" max="13058" width="11" style="13" bestFit="1" customWidth="1"/>
    <col min="13059" max="13059" width="1.83203125" style="13" customWidth="1"/>
    <col min="13060" max="13060" width="11" style="13" customWidth="1"/>
    <col min="13061" max="13061" width="1.83203125" style="13" customWidth="1"/>
    <col min="13062" max="13062" width="6" style="13" customWidth="1"/>
    <col min="13063" max="13064" width="1.83203125" style="13" customWidth="1"/>
    <col min="13065" max="13065" width="11.08203125" style="13" customWidth="1"/>
    <col min="13066" max="13067" width="1.83203125" style="13" customWidth="1"/>
    <col min="13068" max="13068" width="6" style="13" customWidth="1"/>
    <col min="13069" max="13070" width="1.83203125" style="13" customWidth="1"/>
    <col min="13071" max="13071" width="11" style="13" customWidth="1"/>
    <col min="13072" max="13073" width="1.83203125" style="13" customWidth="1"/>
    <col min="13074" max="13074" width="11" style="13" customWidth="1"/>
    <col min="13075" max="13075" width="1.58203125" style="13" customWidth="1"/>
    <col min="13076" max="13077" width="1.83203125" style="13" customWidth="1"/>
    <col min="13078" max="13079" width="4.5" style="13" customWidth="1"/>
    <col min="13080" max="13080" width="6" style="13" customWidth="1"/>
    <col min="13081" max="13081" width="11.08203125" style="13" customWidth="1"/>
    <col min="13082" max="13312" width="9" style="13"/>
    <col min="13313" max="13313" width="1.83203125" style="13" customWidth="1"/>
    <col min="13314" max="13314" width="11" style="13" bestFit="1" customWidth="1"/>
    <col min="13315" max="13315" width="1.83203125" style="13" customWidth="1"/>
    <col min="13316" max="13316" width="11" style="13" customWidth="1"/>
    <col min="13317" max="13317" width="1.83203125" style="13" customWidth="1"/>
    <col min="13318" max="13318" width="6" style="13" customWidth="1"/>
    <col min="13319" max="13320" width="1.83203125" style="13" customWidth="1"/>
    <col min="13321" max="13321" width="11.08203125" style="13" customWidth="1"/>
    <col min="13322" max="13323" width="1.83203125" style="13" customWidth="1"/>
    <col min="13324" max="13324" width="6" style="13" customWidth="1"/>
    <col min="13325" max="13326" width="1.83203125" style="13" customWidth="1"/>
    <col min="13327" max="13327" width="11" style="13" customWidth="1"/>
    <col min="13328" max="13329" width="1.83203125" style="13" customWidth="1"/>
    <col min="13330" max="13330" width="11" style="13" customWidth="1"/>
    <col min="13331" max="13331" width="1.58203125" style="13" customWidth="1"/>
    <col min="13332" max="13333" width="1.83203125" style="13" customWidth="1"/>
    <col min="13334" max="13335" width="4.5" style="13" customWidth="1"/>
    <col min="13336" max="13336" width="6" style="13" customWidth="1"/>
    <col min="13337" max="13337" width="11.08203125" style="13" customWidth="1"/>
    <col min="13338" max="13568" width="9" style="13"/>
    <col min="13569" max="13569" width="1.83203125" style="13" customWidth="1"/>
    <col min="13570" max="13570" width="11" style="13" bestFit="1" customWidth="1"/>
    <col min="13571" max="13571" width="1.83203125" style="13" customWidth="1"/>
    <col min="13572" max="13572" width="11" style="13" customWidth="1"/>
    <col min="13573" max="13573" width="1.83203125" style="13" customWidth="1"/>
    <col min="13574" max="13574" width="6" style="13" customWidth="1"/>
    <col min="13575" max="13576" width="1.83203125" style="13" customWidth="1"/>
    <col min="13577" max="13577" width="11.08203125" style="13" customWidth="1"/>
    <col min="13578" max="13579" width="1.83203125" style="13" customWidth="1"/>
    <col min="13580" max="13580" width="6" style="13" customWidth="1"/>
    <col min="13581" max="13582" width="1.83203125" style="13" customWidth="1"/>
    <col min="13583" max="13583" width="11" style="13" customWidth="1"/>
    <col min="13584" max="13585" width="1.83203125" style="13" customWidth="1"/>
    <col min="13586" max="13586" width="11" style="13" customWidth="1"/>
    <col min="13587" max="13587" width="1.58203125" style="13" customWidth="1"/>
    <col min="13588" max="13589" width="1.83203125" style="13" customWidth="1"/>
    <col min="13590" max="13591" width="4.5" style="13" customWidth="1"/>
    <col min="13592" max="13592" width="6" style="13" customWidth="1"/>
    <col min="13593" max="13593" width="11.08203125" style="13" customWidth="1"/>
    <col min="13594" max="13824" width="9" style="13"/>
    <col min="13825" max="13825" width="1.83203125" style="13" customWidth="1"/>
    <col min="13826" max="13826" width="11" style="13" bestFit="1" customWidth="1"/>
    <col min="13827" max="13827" width="1.83203125" style="13" customWidth="1"/>
    <col min="13828" max="13828" width="11" style="13" customWidth="1"/>
    <col min="13829" max="13829" width="1.83203125" style="13" customWidth="1"/>
    <col min="13830" max="13830" width="6" style="13" customWidth="1"/>
    <col min="13831" max="13832" width="1.83203125" style="13" customWidth="1"/>
    <col min="13833" max="13833" width="11.08203125" style="13" customWidth="1"/>
    <col min="13834" max="13835" width="1.83203125" style="13" customWidth="1"/>
    <col min="13836" max="13836" width="6" style="13" customWidth="1"/>
    <col min="13837" max="13838" width="1.83203125" style="13" customWidth="1"/>
    <col min="13839" max="13839" width="11" style="13" customWidth="1"/>
    <col min="13840" max="13841" width="1.83203125" style="13" customWidth="1"/>
    <col min="13842" max="13842" width="11" style="13" customWidth="1"/>
    <col min="13843" max="13843" width="1.58203125" style="13" customWidth="1"/>
    <col min="13844" max="13845" width="1.83203125" style="13" customWidth="1"/>
    <col min="13846" max="13847" width="4.5" style="13" customWidth="1"/>
    <col min="13848" max="13848" width="6" style="13" customWidth="1"/>
    <col min="13849" max="13849" width="11.08203125" style="13" customWidth="1"/>
    <col min="13850" max="14080" width="9" style="13"/>
    <col min="14081" max="14081" width="1.83203125" style="13" customWidth="1"/>
    <col min="14082" max="14082" width="11" style="13" bestFit="1" customWidth="1"/>
    <col min="14083" max="14083" width="1.83203125" style="13" customWidth="1"/>
    <col min="14084" max="14084" width="11" style="13" customWidth="1"/>
    <col min="14085" max="14085" width="1.83203125" style="13" customWidth="1"/>
    <col min="14086" max="14086" width="6" style="13" customWidth="1"/>
    <col min="14087" max="14088" width="1.83203125" style="13" customWidth="1"/>
    <col min="14089" max="14089" width="11.08203125" style="13" customWidth="1"/>
    <col min="14090" max="14091" width="1.83203125" style="13" customWidth="1"/>
    <col min="14092" max="14092" width="6" style="13" customWidth="1"/>
    <col min="14093" max="14094" width="1.83203125" style="13" customWidth="1"/>
    <col min="14095" max="14095" width="11" style="13" customWidth="1"/>
    <col min="14096" max="14097" width="1.83203125" style="13" customWidth="1"/>
    <col min="14098" max="14098" width="11" style="13" customWidth="1"/>
    <col min="14099" max="14099" width="1.58203125" style="13" customWidth="1"/>
    <col min="14100" max="14101" width="1.83203125" style="13" customWidth="1"/>
    <col min="14102" max="14103" width="4.5" style="13" customWidth="1"/>
    <col min="14104" max="14104" width="6" style="13" customWidth="1"/>
    <col min="14105" max="14105" width="11.08203125" style="13" customWidth="1"/>
    <col min="14106" max="14336" width="9" style="13"/>
    <col min="14337" max="14337" width="1.83203125" style="13" customWidth="1"/>
    <col min="14338" max="14338" width="11" style="13" bestFit="1" customWidth="1"/>
    <col min="14339" max="14339" width="1.83203125" style="13" customWidth="1"/>
    <col min="14340" max="14340" width="11" style="13" customWidth="1"/>
    <col min="14341" max="14341" width="1.83203125" style="13" customWidth="1"/>
    <col min="14342" max="14342" width="6" style="13" customWidth="1"/>
    <col min="14343" max="14344" width="1.83203125" style="13" customWidth="1"/>
    <col min="14345" max="14345" width="11.08203125" style="13" customWidth="1"/>
    <col min="14346" max="14347" width="1.83203125" style="13" customWidth="1"/>
    <col min="14348" max="14348" width="6" style="13" customWidth="1"/>
    <col min="14349" max="14350" width="1.83203125" style="13" customWidth="1"/>
    <col min="14351" max="14351" width="11" style="13" customWidth="1"/>
    <col min="14352" max="14353" width="1.83203125" style="13" customWidth="1"/>
    <col min="14354" max="14354" width="11" style="13" customWidth="1"/>
    <col min="14355" max="14355" width="1.58203125" style="13" customWidth="1"/>
    <col min="14356" max="14357" width="1.83203125" style="13" customWidth="1"/>
    <col min="14358" max="14359" width="4.5" style="13" customWidth="1"/>
    <col min="14360" max="14360" width="6" style="13" customWidth="1"/>
    <col min="14361" max="14361" width="11.08203125" style="13" customWidth="1"/>
    <col min="14362" max="14592" width="9" style="13"/>
    <col min="14593" max="14593" width="1.83203125" style="13" customWidth="1"/>
    <col min="14594" max="14594" width="11" style="13" bestFit="1" customWidth="1"/>
    <col min="14595" max="14595" width="1.83203125" style="13" customWidth="1"/>
    <col min="14596" max="14596" width="11" style="13" customWidth="1"/>
    <col min="14597" max="14597" width="1.83203125" style="13" customWidth="1"/>
    <col min="14598" max="14598" width="6" style="13" customWidth="1"/>
    <col min="14599" max="14600" width="1.83203125" style="13" customWidth="1"/>
    <col min="14601" max="14601" width="11.08203125" style="13" customWidth="1"/>
    <col min="14602" max="14603" width="1.83203125" style="13" customWidth="1"/>
    <col min="14604" max="14604" width="6" style="13" customWidth="1"/>
    <col min="14605" max="14606" width="1.83203125" style="13" customWidth="1"/>
    <col min="14607" max="14607" width="11" style="13" customWidth="1"/>
    <col min="14608" max="14609" width="1.83203125" style="13" customWidth="1"/>
    <col min="14610" max="14610" width="11" style="13" customWidth="1"/>
    <col min="14611" max="14611" width="1.58203125" style="13" customWidth="1"/>
    <col min="14612" max="14613" width="1.83203125" style="13" customWidth="1"/>
    <col min="14614" max="14615" width="4.5" style="13" customWidth="1"/>
    <col min="14616" max="14616" width="6" style="13" customWidth="1"/>
    <col min="14617" max="14617" width="11.08203125" style="13" customWidth="1"/>
    <col min="14618" max="14848" width="9" style="13"/>
    <col min="14849" max="14849" width="1.83203125" style="13" customWidth="1"/>
    <col min="14850" max="14850" width="11" style="13" bestFit="1" customWidth="1"/>
    <col min="14851" max="14851" width="1.83203125" style="13" customWidth="1"/>
    <col min="14852" max="14852" width="11" style="13" customWidth="1"/>
    <col min="14853" max="14853" width="1.83203125" style="13" customWidth="1"/>
    <col min="14854" max="14854" width="6" style="13" customWidth="1"/>
    <col min="14855" max="14856" width="1.83203125" style="13" customWidth="1"/>
    <col min="14857" max="14857" width="11.08203125" style="13" customWidth="1"/>
    <col min="14858" max="14859" width="1.83203125" style="13" customWidth="1"/>
    <col min="14860" max="14860" width="6" style="13" customWidth="1"/>
    <col min="14861" max="14862" width="1.83203125" style="13" customWidth="1"/>
    <col min="14863" max="14863" width="11" style="13" customWidth="1"/>
    <col min="14864" max="14865" width="1.83203125" style="13" customWidth="1"/>
    <col min="14866" max="14866" width="11" style="13" customWidth="1"/>
    <col min="14867" max="14867" width="1.58203125" style="13" customWidth="1"/>
    <col min="14868" max="14869" width="1.83203125" style="13" customWidth="1"/>
    <col min="14870" max="14871" width="4.5" style="13" customWidth="1"/>
    <col min="14872" max="14872" width="6" style="13" customWidth="1"/>
    <col min="14873" max="14873" width="11.08203125" style="13" customWidth="1"/>
    <col min="14874" max="15104" width="9" style="13"/>
    <col min="15105" max="15105" width="1.83203125" style="13" customWidth="1"/>
    <col min="15106" max="15106" width="11" style="13" bestFit="1" customWidth="1"/>
    <col min="15107" max="15107" width="1.83203125" style="13" customWidth="1"/>
    <col min="15108" max="15108" width="11" style="13" customWidth="1"/>
    <col min="15109" max="15109" width="1.83203125" style="13" customWidth="1"/>
    <col min="15110" max="15110" width="6" style="13" customWidth="1"/>
    <col min="15111" max="15112" width="1.83203125" style="13" customWidth="1"/>
    <col min="15113" max="15113" width="11.08203125" style="13" customWidth="1"/>
    <col min="15114" max="15115" width="1.83203125" style="13" customWidth="1"/>
    <col min="15116" max="15116" width="6" style="13" customWidth="1"/>
    <col min="15117" max="15118" width="1.83203125" style="13" customWidth="1"/>
    <col min="15119" max="15119" width="11" style="13" customWidth="1"/>
    <col min="15120" max="15121" width="1.83203125" style="13" customWidth="1"/>
    <col min="15122" max="15122" width="11" style="13" customWidth="1"/>
    <col min="15123" max="15123" width="1.58203125" style="13" customWidth="1"/>
    <col min="15124" max="15125" width="1.83203125" style="13" customWidth="1"/>
    <col min="15126" max="15127" width="4.5" style="13" customWidth="1"/>
    <col min="15128" max="15128" width="6" style="13" customWidth="1"/>
    <col min="15129" max="15129" width="11.08203125" style="13" customWidth="1"/>
    <col min="15130" max="15360" width="9" style="13"/>
    <col min="15361" max="15361" width="1.83203125" style="13" customWidth="1"/>
    <col min="15362" max="15362" width="11" style="13" bestFit="1" customWidth="1"/>
    <col min="15363" max="15363" width="1.83203125" style="13" customWidth="1"/>
    <col min="15364" max="15364" width="11" style="13" customWidth="1"/>
    <col min="15365" max="15365" width="1.83203125" style="13" customWidth="1"/>
    <col min="15366" max="15366" width="6" style="13" customWidth="1"/>
    <col min="15367" max="15368" width="1.83203125" style="13" customWidth="1"/>
    <col min="15369" max="15369" width="11.08203125" style="13" customWidth="1"/>
    <col min="15370" max="15371" width="1.83203125" style="13" customWidth="1"/>
    <col min="15372" max="15372" width="6" style="13" customWidth="1"/>
    <col min="15373" max="15374" width="1.83203125" style="13" customWidth="1"/>
    <col min="15375" max="15375" width="11" style="13" customWidth="1"/>
    <col min="15376" max="15377" width="1.83203125" style="13" customWidth="1"/>
    <col min="15378" max="15378" width="11" style="13" customWidth="1"/>
    <col min="15379" max="15379" width="1.58203125" style="13" customWidth="1"/>
    <col min="15380" max="15381" width="1.83203125" style="13" customWidth="1"/>
    <col min="15382" max="15383" width="4.5" style="13" customWidth="1"/>
    <col min="15384" max="15384" width="6" style="13" customWidth="1"/>
    <col min="15385" max="15385" width="11.08203125" style="13" customWidth="1"/>
    <col min="15386" max="15616" width="9" style="13"/>
    <col min="15617" max="15617" width="1.83203125" style="13" customWidth="1"/>
    <col min="15618" max="15618" width="11" style="13" bestFit="1" customWidth="1"/>
    <col min="15619" max="15619" width="1.83203125" style="13" customWidth="1"/>
    <col min="15620" max="15620" width="11" style="13" customWidth="1"/>
    <col min="15621" max="15621" width="1.83203125" style="13" customWidth="1"/>
    <col min="15622" max="15622" width="6" style="13" customWidth="1"/>
    <col min="15623" max="15624" width="1.83203125" style="13" customWidth="1"/>
    <col min="15625" max="15625" width="11.08203125" style="13" customWidth="1"/>
    <col min="15626" max="15627" width="1.83203125" style="13" customWidth="1"/>
    <col min="15628" max="15628" width="6" style="13" customWidth="1"/>
    <col min="15629" max="15630" width="1.83203125" style="13" customWidth="1"/>
    <col min="15631" max="15631" width="11" style="13" customWidth="1"/>
    <col min="15632" max="15633" width="1.83203125" style="13" customWidth="1"/>
    <col min="15634" max="15634" width="11" style="13" customWidth="1"/>
    <col min="15635" max="15635" width="1.58203125" style="13" customWidth="1"/>
    <col min="15636" max="15637" width="1.83203125" style="13" customWidth="1"/>
    <col min="15638" max="15639" width="4.5" style="13" customWidth="1"/>
    <col min="15640" max="15640" width="6" style="13" customWidth="1"/>
    <col min="15641" max="15641" width="11.08203125" style="13" customWidth="1"/>
    <col min="15642" max="15872" width="9" style="13"/>
    <col min="15873" max="15873" width="1.83203125" style="13" customWidth="1"/>
    <col min="15874" max="15874" width="11" style="13" bestFit="1" customWidth="1"/>
    <col min="15875" max="15875" width="1.83203125" style="13" customWidth="1"/>
    <col min="15876" max="15876" width="11" style="13" customWidth="1"/>
    <col min="15877" max="15877" width="1.83203125" style="13" customWidth="1"/>
    <col min="15878" max="15878" width="6" style="13" customWidth="1"/>
    <col min="15879" max="15880" width="1.83203125" style="13" customWidth="1"/>
    <col min="15881" max="15881" width="11.08203125" style="13" customWidth="1"/>
    <col min="15882" max="15883" width="1.83203125" style="13" customWidth="1"/>
    <col min="15884" max="15884" width="6" style="13" customWidth="1"/>
    <col min="15885" max="15886" width="1.83203125" style="13" customWidth="1"/>
    <col min="15887" max="15887" width="11" style="13" customWidth="1"/>
    <col min="15888" max="15889" width="1.83203125" style="13" customWidth="1"/>
    <col min="15890" max="15890" width="11" style="13" customWidth="1"/>
    <col min="15891" max="15891" width="1.58203125" style="13" customWidth="1"/>
    <col min="15892" max="15893" width="1.83203125" style="13" customWidth="1"/>
    <col min="15894" max="15895" width="4.5" style="13" customWidth="1"/>
    <col min="15896" max="15896" width="6" style="13" customWidth="1"/>
    <col min="15897" max="15897" width="11.08203125" style="13" customWidth="1"/>
    <col min="15898" max="16128" width="9" style="13"/>
    <col min="16129" max="16129" width="1.83203125" style="13" customWidth="1"/>
    <col min="16130" max="16130" width="11" style="13" bestFit="1" customWidth="1"/>
    <col min="16131" max="16131" width="1.83203125" style="13" customWidth="1"/>
    <col min="16132" max="16132" width="11" style="13" customWidth="1"/>
    <col min="16133" max="16133" width="1.83203125" style="13" customWidth="1"/>
    <col min="16134" max="16134" width="6" style="13" customWidth="1"/>
    <col min="16135" max="16136" width="1.83203125" style="13" customWidth="1"/>
    <col min="16137" max="16137" width="11.08203125" style="13" customWidth="1"/>
    <col min="16138" max="16139" width="1.83203125" style="13" customWidth="1"/>
    <col min="16140" max="16140" width="6" style="13" customWidth="1"/>
    <col min="16141" max="16142" width="1.83203125" style="13" customWidth="1"/>
    <col min="16143" max="16143" width="11" style="13" customWidth="1"/>
    <col min="16144" max="16145" width="1.83203125" style="13" customWidth="1"/>
    <col min="16146" max="16146" width="11" style="13" customWidth="1"/>
    <col min="16147" max="16147" width="1.58203125" style="13" customWidth="1"/>
    <col min="16148" max="16149" width="1.83203125" style="13" customWidth="1"/>
    <col min="16150" max="16151" width="4.5" style="13" customWidth="1"/>
    <col min="16152" max="16152" width="6" style="13" customWidth="1"/>
    <col min="16153" max="16153" width="11.08203125" style="13" customWidth="1"/>
    <col min="16154" max="16384" width="9" style="13"/>
  </cols>
  <sheetData>
    <row r="1" spans="1:36" ht="20.25" customHeight="1">
      <c r="A1" s="12" t="s">
        <v>89</v>
      </c>
      <c r="D1" s="14"/>
      <c r="E1" s="14"/>
      <c r="F1" s="14"/>
      <c r="M1" s="14"/>
      <c r="N1" s="14"/>
      <c r="O1" s="14"/>
      <c r="V1" s="15"/>
      <c r="W1" s="15"/>
      <c r="X1" s="15"/>
      <c r="Y1" s="16"/>
      <c r="Z1" s="15"/>
      <c r="AA1" s="15"/>
      <c r="AB1" s="15"/>
      <c r="AC1" s="15"/>
      <c r="AD1" s="15"/>
      <c r="AE1" s="15"/>
      <c r="AF1" s="15"/>
      <c r="AG1" s="15"/>
      <c r="AH1" s="15"/>
      <c r="AI1" s="15"/>
      <c r="AJ1" s="15"/>
    </row>
    <row r="2" spans="1:36" ht="13.5" customHeight="1">
      <c r="A2" s="12"/>
      <c r="D2" s="14"/>
      <c r="E2" s="14"/>
      <c r="F2" s="14"/>
      <c r="M2" s="14"/>
      <c r="N2" s="14"/>
      <c r="O2" s="14"/>
      <c r="V2" s="15"/>
      <c r="W2" s="15"/>
      <c r="X2" s="15"/>
      <c r="Y2" s="17"/>
      <c r="Z2" s="17"/>
      <c r="AA2" s="17"/>
      <c r="AB2" s="17"/>
      <c r="AC2" s="530"/>
      <c r="AD2" s="530"/>
      <c r="AE2" s="530"/>
      <c r="AF2" s="15"/>
      <c r="AG2" s="15"/>
      <c r="AH2" s="15"/>
      <c r="AI2" s="15"/>
      <c r="AJ2" s="15"/>
    </row>
    <row r="3" spans="1:36" ht="13.5" customHeight="1">
      <c r="A3" s="12"/>
      <c r="B3" s="18" t="s">
        <v>90</v>
      </c>
      <c r="D3" s="14"/>
      <c r="E3" s="14"/>
      <c r="F3" s="14"/>
      <c r="I3" s="18" t="s">
        <v>91</v>
      </c>
      <c r="M3" s="14"/>
      <c r="N3" s="14"/>
      <c r="O3" s="18" t="s">
        <v>92</v>
      </c>
      <c r="V3" s="15"/>
      <c r="W3" s="15"/>
      <c r="X3" s="15"/>
      <c r="Y3" s="19"/>
      <c r="Z3" s="19"/>
      <c r="AA3" s="19"/>
      <c r="AB3" s="19"/>
      <c r="AC3" s="19"/>
      <c r="AD3" s="19"/>
      <c r="AE3" s="19"/>
      <c r="AF3" s="15"/>
      <c r="AG3" s="15"/>
      <c r="AH3" s="15"/>
      <c r="AI3" s="15"/>
      <c r="AJ3" s="15"/>
    </row>
    <row r="4" spans="1:36" ht="13.5" customHeight="1">
      <c r="A4" s="12"/>
      <c r="B4" s="14"/>
      <c r="D4" s="14"/>
      <c r="E4" s="14"/>
      <c r="F4" s="14"/>
      <c r="M4" s="14"/>
      <c r="N4" s="14"/>
      <c r="O4" s="14"/>
      <c r="V4" s="15"/>
      <c r="W4" s="15"/>
      <c r="X4" s="15"/>
      <c r="Y4" s="19"/>
      <c r="Z4" s="19"/>
      <c r="AA4" s="19"/>
      <c r="AB4" s="19"/>
      <c r="AC4" s="19"/>
      <c r="AD4" s="19"/>
      <c r="AE4" s="19"/>
      <c r="AF4" s="15"/>
      <c r="AG4" s="15"/>
      <c r="AH4" s="15"/>
      <c r="AI4" s="15"/>
      <c r="AJ4" s="15"/>
    </row>
    <row r="5" spans="1:36" ht="13.5" customHeight="1">
      <c r="A5" s="12"/>
      <c r="B5" s="18" t="s">
        <v>93</v>
      </c>
      <c r="C5" s="13" t="s">
        <v>94</v>
      </c>
      <c r="D5" s="14"/>
      <c r="E5" s="14"/>
      <c r="F5" s="14"/>
      <c r="I5" s="520" t="s">
        <v>95</v>
      </c>
      <c r="J5" s="13" t="s">
        <v>96</v>
      </c>
      <c r="M5" s="14"/>
      <c r="N5" s="14"/>
      <c r="O5" s="520" t="s">
        <v>97</v>
      </c>
      <c r="P5" s="13" t="s">
        <v>98</v>
      </c>
      <c r="V5" s="15"/>
      <c r="W5" s="15"/>
      <c r="X5" s="15"/>
      <c r="Y5" s="19"/>
      <c r="Z5" s="19"/>
      <c r="AA5" s="19"/>
      <c r="AB5" s="19"/>
      <c r="AC5" s="19"/>
      <c r="AD5" s="19"/>
      <c r="AE5" s="19"/>
      <c r="AF5" s="15"/>
      <c r="AG5" s="15"/>
      <c r="AH5" s="15"/>
      <c r="AI5" s="15"/>
      <c r="AJ5" s="15"/>
    </row>
    <row r="6" spans="1:36" ht="13.5" customHeight="1">
      <c r="A6" s="12"/>
      <c r="B6" s="14"/>
      <c r="D6" s="14"/>
      <c r="E6" s="14"/>
      <c r="F6" s="14"/>
      <c r="I6" s="521"/>
      <c r="M6" s="14"/>
      <c r="N6" s="14"/>
      <c r="O6" s="521"/>
      <c r="V6" s="15"/>
      <c r="W6" s="15"/>
      <c r="X6" s="15"/>
      <c r="Y6" s="19"/>
      <c r="Z6" s="19"/>
      <c r="AA6" s="19"/>
      <c r="AB6" s="19"/>
      <c r="AC6" s="19"/>
      <c r="AD6" s="19"/>
      <c r="AE6" s="19"/>
      <c r="AF6" s="15"/>
      <c r="AG6" s="15"/>
      <c r="AH6" s="15"/>
      <c r="AI6" s="15"/>
      <c r="AJ6" s="15"/>
    </row>
    <row r="7" spans="1:36" ht="13.5" customHeight="1">
      <c r="A7" s="12"/>
      <c r="B7" s="18" t="s">
        <v>99</v>
      </c>
      <c r="C7" s="13" t="s">
        <v>100</v>
      </c>
      <c r="D7" s="14"/>
      <c r="E7" s="14"/>
      <c r="F7" s="14"/>
      <c r="M7" s="14"/>
      <c r="N7" s="14"/>
      <c r="V7" s="15"/>
      <c r="W7" s="15"/>
      <c r="X7" s="15"/>
      <c r="Y7" s="19"/>
      <c r="Z7" s="19"/>
      <c r="AA7" s="19"/>
      <c r="AB7" s="19"/>
      <c r="AC7" s="19"/>
      <c r="AD7" s="19"/>
      <c r="AE7" s="19"/>
      <c r="AF7" s="15"/>
      <c r="AG7" s="15"/>
      <c r="AH7" s="15"/>
      <c r="AI7" s="15"/>
      <c r="AJ7" s="15"/>
    </row>
    <row r="8" spans="1:36" ht="13.5" customHeight="1">
      <c r="A8" s="12"/>
      <c r="D8" s="14"/>
      <c r="E8" s="14"/>
      <c r="F8" s="14"/>
      <c r="M8" s="14"/>
      <c r="N8" s="14"/>
      <c r="V8" s="15"/>
      <c r="W8" s="15"/>
      <c r="X8" s="15"/>
      <c r="Y8" s="19"/>
      <c r="Z8" s="19"/>
      <c r="AA8" s="19"/>
      <c r="AB8" s="19"/>
      <c r="AC8" s="19"/>
      <c r="AD8" s="19"/>
      <c r="AE8" s="19"/>
      <c r="AF8" s="15"/>
      <c r="AG8" s="15"/>
      <c r="AH8" s="15"/>
      <c r="AI8" s="15"/>
      <c r="AJ8" s="15"/>
    </row>
    <row r="9" spans="1:36" ht="13.5" customHeight="1" thickBot="1">
      <c r="J9" s="13" t="s">
        <v>101</v>
      </c>
      <c r="V9" s="15"/>
      <c r="W9" s="15"/>
      <c r="X9" s="15"/>
      <c r="Y9" s="19"/>
      <c r="Z9" s="19"/>
      <c r="AA9" s="19"/>
      <c r="AB9" s="19"/>
      <c r="AC9" s="19"/>
      <c r="AD9" s="19"/>
      <c r="AE9" s="19"/>
      <c r="AF9" s="15"/>
      <c r="AG9" s="15"/>
      <c r="AH9" s="15"/>
      <c r="AI9" s="15"/>
      <c r="AJ9" s="15"/>
    </row>
    <row r="10" spans="1:36" ht="13.5" customHeight="1">
      <c r="H10" s="20"/>
      <c r="I10" s="21"/>
      <c r="J10" s="22"/>
      <c r="N10" s="20"/>
      <c r="O10" s="21"/>
      <c r="P10" s="22"/>
      <c r="Q10" s="13" t="s">
        <v>102</v>
      </c>
      <c r="V10" s="15"/>
      <c r="W10" s="15"/>
      <c r="X10" s="15"/>
      <c r="Y10" s="19"/>
      <c r="Z10" s="19"/>
      <c r="AA10" s="19"/>
      <c r="AB10" s="19"/>
      <c r="AC10" s="19"/>
      <c r="AD10" s="19"/>
      <c r="AE10" s="19"/>
      <c r="AF10" s="15"/>
      <c r="AG10" s="15"/>
      <c r="AH10" s="15"/>
      <c r="AI10" s="15"/>
      <c r="AJ10" s="15"/>
    </row>
    <row r="11" spans="1:36" ht="13.5" customHeight="1">
      <c r="H11" s="23"/>
      <c r="I11" s="528" t="s">
        <v>103</v>
      </c>
      <c r="J11" s="24"/>
      <c r="N11" s="23"/>
      <c r="O11" s="25" t="s">
        <v>104</v>
      </c>
      <c r="P11" s="24"/>
      <c r="V11" s="15"/>
      <c r="W11" s="15"/>
      <c r="X11" s="15"/>
      <c r="Y11" s="19"/>
      <c r="Z11" s="19"/>
      <c r="AA11" s="19"/>
      <c r="AB11" s="19"/>
      <c r="AC11" s="19"/>
      <c r="AD11" s="19"/>
      <c r="AE11" s="19"/>
      <c r="AF11" s="15"/>
      <c r="AG11" s="15"/>
      <c r="AH11" s="15"/>
      <c r="AI11" s="15"/>
      <c r="AJ11" s="15"/>
    </row>
    <row r="12" spans="1:36" ht="13.5" customHeight="1" thickBot="1">
      <c r="H12" s="23"/>
      <c r="I12" s="531"/>
      <c r="J12" s="24"/>
      <c r="N12" s="26"/>
      <c r="O12" s="27"/>
      <c r="P12" s="28"/>
      <c r="V12" s="15"/>
      <c r="W12" s="15"/>
      <c r="X12" s="15"/>
      <c r="Y12" s="15"/>
      <c r="Z12" s="15"/>
      <c r="AA12" s="15"/>
      <c r="AB12" s="15"/>
      <c r="AC12" s="15"/>
      <c r="AD12" s="15"/>
      <c r="AE12" s="15"/>
      <c r="AF12" s="15"/>
      <c r="AG12" s="15"/>
      <c r="AH12" s="15"/>
      <c r="AI12" s="15"/>
      <c r="AJ12" s="15"/>
    </row>
    <row r="13" spans="1:36" ht="13.5" customHeight="1">
      <c r="F13" s="29"/>
      <c r="H13" s="23"/>
      <c r="I13" s="505"/>
      <c r="J13" s="24"/>
      <c r="R13" s="25" t="s">
        <v>105</v>
      </c>
      <c r="V13" s="15"/>
      <c r="W13" s="15"/>
      <c r="X13" s="15"/>
      <c r="Y13" s="15"/>
      <c r="Z13" s="15"/>
      <c r="AA13" s="15"/>
      <c r="AB13" s="15"/>
      <c r="AC13" s="15"/>
      <c r="AD13" s="15"/>
      <c r="AE13" s="15"/>
      <c r="AF13" s="15"/>
      <c r="AG13" s="15"/>
      <c r="AH13" s="15"/>
      <c r="AI13" s="15"/>
      <c r="AJ13" s="15"/>
    </row>
    <row r="14" spans="1:36" ht="13.5" customHeight="1" thickBot="1">
      <c r="H14" s="23"/>
      <c r="J14" s="24"/>
      <c r="V14" s="15"/>
      <c r="W14" s="15"/>
      <c r="X14" s="15"/>
      <c r="Y14" s="15"/>
      <c r="Z14" s="15"/>
      <c r="AA14" s="15"/>
      <c r="AB14" s="15"/>
      <c r="AC14" s="15"/>
      <c r="AD14" s="15"/>
      <c r="AE14" s="15"/>
      <c r="AF14" s="15"/>
      <c r="AG14" s="15"/>
      <c r="AH14" s="15"/>
      <c r="AI14" s="15"/>
      <c r="AJ14" s="15"/>
    </row>
    <row r="15" spans="1:36" ht="13.5" customHeight="1">
      <c r="C15" s="30"/>
      <c r="H15" s="23"/>
      <c r="I15" s="18" t="s">
        <v>106</v>
      </c>
      <c r="J15" s="24"/>
      <c r="N15" s="31"/>
      <c r="O15" s="32"/>
      <c r="P15" s="33"/>
      <c r="Q15" s="13" t="s">
        <v>107</v>
      </c>
      <c r="V15" s="15"/>
      <c r="W15" s="15"/>
      <c r="X15" s="15"/>
      <c r="Y15" s="15"/>
      <c r="Z15" s="15"/>
      <c r="AA15" s="15"/>
      <c r="AB15" s="15"/>
      <c r="AC15" s="15"/>
      <c r="AD15" s="15"/>
      <c r="AE15" s="15"/>
      <c r="AF15" s="15"/>
      <c r="AG15" s="15"/>
      <c r="AH15" s="15"/>
      <c r="AI15" s="15"/>
      <c r="AJ15" s="15"/>
    </row>
    <row r="16" spans="1:36" ht="13.5" customHeight="1">
      <c r="H16" s="23"/>
      <c r="J16" s="24"/>
      <c r="N16" s="34"/>
      <c r="O16" s="35" t="s">
        <v>108</v>
      </c>
      <c r="P16" s="36"/>
      <c r="V16" s="15"/>
      <c r="W16" s="15"/>
      <c r="X16" s="15"/>
      <c r="Y16" s="15"/>
      <c r="Z16" s="15"/>
      <c r="AA16" s="15"/>
      <c r="AB16" s="15"/>
      <c r="AC16" s="15"/>
      <c r="AD16" s="15"/>
      <c r="AE16" s="15"/>
      <c r="AF16" s="15"/>
      <c r="AG16" s="15"/>
      <c r="AH16" s="15"/>
      <c r="AI16" s="15"/>
      <c r="AJ16" s="15"/>
    </row>
    <row r="17" spans="2:36" ht="13.5" customHeight="1" thickBot="1">
      <c r="H17" s="23"/>
      <c r="I17" s="520" t="s">
        <v>109</v>
      </c>
      <c r="J17" s="24"/>
      <c r="N17" s="37"/>
      <c r="O17" s="38"/>
      <c r="P17" s="39"/>
      <c r="S17" s="13" t="s">
        <v>110</v>
      </c>
      <c r="V17" s="15"/>
      <c r="W17" s="15"/>
      <c r="X17" s="15"/>
      <c r="Y17" s="40" t="s">
        <v>111</v>
      </c>
      <c r="Z17" s="41"/>
      <c r="AA17" s="41"/>
      <c r="AB17" s="42"/>
      <c r="AC17" s="15"/>
      <c r="AD17" s="15"/>
      <c r="AE17" s="15"/>
      <c r="AF17" s="15"/>
      <c r="AG17" s="15"/>
      <c r="AH17" s="15"/>
      <c r="AI17" s="15"/>
      <c r="AJ17" s="15"/>
    </row>
    <row r="18" spans="2:36" ht="13.5" customHeight="1">
      <c r="H18" s="23"/>
      <c r="I18" s="521"/>
      <c r="J18" s="24"/>
      <c r="V18" s="15"/>
      <c r="W18" s="15"/>
      <c r="X18" s="15"/>
      <c r="Y18" s="43" t="s">
        <v>112</v>
      </c>
      <c r="Z18" s="44"/>
      <c r="AA18" s="44"/>
      <c r="AB18" s="45"/>
      <c r="AC18" s="15"/>
      <c r="AD18" s="15"/>
      <c r="AE18" s="15"/>
      <c r="AF18" s="15"/>
      <c r="AG18" s="15"/>
      <c r="AH18" s="15"/>
      <c r="AI18" s="15"/>
      <c r="AJ18" s="15"/>
    </row>
    <row r="19" spans="2:36" ht="13.5" customHeight="1">
      <c r="H19" s="23"/>
      <c r="I19" s="46"/>
      <c r="J19" s="24"/>
      <c r="O19" s="44" t="s">
        <v>113</v>
      </c>
      <c r="P19" s="44"/>
      <c r="Q19" s="44"/>
      <c r="R19" s="44"/>
      <c r="V19" s="15"/>
      <c r="W19" s="15"/>
      <c r="X19" s="15"/>
      <c r="Y19" s="47" t="s">
        <v>114</v>
      </c>
      <c r="Z19" s="48"/>
      <c r="AA19" s="48"/>
      <c r="AB19" s="49"/>
      <c r="AC19" s="15"/>
      <c r="AD19" s="15"/>
      <c r="AE19" s="15"/>
      <c r="AF19" s="15"/>
      <c r="AG19" s="15"/>
      <c r="AH19" s="15"/>
      <c r="AI19" s="15"/>
      <c r="AJ19" s="15"/>
    </row>
    <row r="20" spans="2:36" ht="13.5" customHeight="1">
      <c r="B20" s="18" t="s">
        <v>115</v>
      </c>
      <c r="D20" s="18" t="s">
        <v>116</v>
      </c>
      <c r="H20" s="23"/>
      <c r="I20" s="50" t="s">
        <v>117</v>
      </c>
      <c r="J20" s="24"/>
      <c r="O20" s="44" t="s">
        <v>118</v>
      </c>
      <c r="P20" s="44"/>
      <c r="Q20" s="44"/>
      <c r="R20" s="44"/>
      <c r="V20" s="15"/>
      <c r="W20" s="15"/>
      <c r="X20" s="15"/>
      <c r="Y20" s="15"/>
      <c r="Z20" s="15"/>
      <c r="AA20" s="15"/>
      <c r="AB20" s="15"/>
      <c r="AC20" s="15"/>
      <c r="AD20" s="15"/>
      <c r="AE20" s="15"/>
      <c r="AF20" s="15"/>
      <c r="AG20" s="15"/>
      <c r="AH20" s="15"/>
      <c r="AI20" s="15"/>
      <c r="AJ20" s="15"/>
    </row>
    <row r="21" spans="2:36" ht="13.5" customHeight="1">
      <c r="D21" s="503"/>
      <c r="E21" s="503"/>
      <c r="F21" s="503"/>
      <c r="H21" s="23"/>
      <c r="J21" s="24"/>
      <c r="O21" s="44" t="s">
        <v>119</v>
      </c>
      <c r="P21" s="44"/>
      <c r="Q21" s="44"/>
      <c r="R21" s="44"/>
      <c r="V21" s="15"/>
      <c r="W21" s="15"/>
      <c r="X21" s="15"/>
      <c r="Y21" s="15"/>
      <c r="Z21" s="15"/>
      <c r="AA21" s="15"/>
      <c r="AB21" s="529"/>
      <c r="AC21" s="529"/>
      <c r="AD21" s="529"/>
      <c r="AE21" s="529"/>
      <c r="AF21" s="529"/>
      <c r="AG21" s="529"/>
      <c r="AH21" s="529"/>
      <c r="AI21" s="529"/>
      <c r="AJ21" s="529"/>
    </row>
    <row r="22" spans="2:36" ht="13.5" customHeight="1">
      <c r="H22" s="23"/>
      <c r="I22" s="500" t="s">
        <v>120</v>
      </c>
      <c r="J22" s="24"/>
      <c r="V22" s="15"/>
      <c r="W22" s="15"/>
      <c r="X22" s="15"/>
      <c r="Y22" s="15"/>
      <c r="Z22" s="15"/>
      <c r="AA22" s="15"/>
      <c r="AB22" s="529"/>
      <c r="AC22" s="529"/>
      <c r="AD22" s="529"/>
      <c r="AE22" s="529"/>
      <c r="AF22" s="529"/>
      <c r="AG22" s="529"/>
      <c r="AH22" s="529"/>
      <c r="AI22" s="529"/>
      <c r="AJ22" s="529"/>
    </row>
    <row r="23" spans="2:36" ht="13.5" customHeight="1">
      <c r="D23" s="18" t="s">
        <v>121</v>
      </c>
      <c r="H23" s="23"/>
      <c r="I23" s="526"/>
      <c r="J23" s="24"/>
      <c r="V23" s="15"/>
      <c r="W23" s="15"/>
      <c r="X23" s="15"/>
      <c r="Y23" s="15"/>
      <c r="Z23" s="15"/>
      <c r="AA23" s="15"/>
      <c r="AB23" s="529"/>
      <c r="AC23" s="529"/>
      <c r="AD23" s="529"/>
      <c r="AE23" s="529"/>
      <c r="AF23" s="529"/>
      <c r="AG23" s="529"/>
      <c r="AH23" s="529"/>
      <c r="AI23" s="529"/>
      <c r="AJ23" s="529"/>
    </row>
    <row r="24" spans="2:36" ht="13.5" customHeight="1">
      <c r="D24" s="13" t="s">
        <v>122</v>
      </c>
      <c r="F24" s="51"/>
      <c r="H24" s="23"/>
      <c r="I24" s="501"/>
      <c r="J24" s="24"/>
      <c r="V24" s="15"/>
      <c r="W24" s="15"/>
      <c r="X24" s="15"/>
      <c r="Y24" s="15"/>
      <c r="Z24" s="15"/>
      <c r="AA24" s="15"/>
      <c r="AB24" s="529"/>
      <c r="AC24" s="529"/>
      <c r="AD24" s="529"/>
      <c r="AE24" s="529"/>
      <c r="AF24" s="529"/>
      <c r="AG24" s="529"/>
      <c r="AH24" s="529"/>
      <c r="AI24" s="529"/>
      <c r="AJ24" s="529"/>
    </row>
    <row r="25" spans="2:36" ht="13.5" customHeight="1">
      <c r="H25" s="23"/>
      <c r="J25" s="24"/>
      <c r="V25" s="15"/>
      <c r="W25" s="15"/>
      <c r="X25" s="15"/>
      <c r="Y25" s="15"/>
      <c r="Z25" s="15"/>
      <c r="AA25" s="15"/>
      <c r="AB25" s="15"/>
      <c r="AC25" s="15"/>
      <c r="AD25" s="15"/>
      <c r="AE25" s="15"/>
      <c r="AF25" s="15"/>
      <c r="AG25" s="15"/>
      <c r="AH25" s="15"/>
      <c r="AI25" s="15"/>
      <c r="AJ25" s="15"/>
    </row>
    <row r="26" spans="2:36" ht="13.5" customHeight="1" thickBot="1">
      <c r="H26" s="23"/>
      <c r="I26" s="18" t="s">
        <v>123</v>
      </c>
      <c r="J26" s="24"/>
      <c r="V26" s="15"/>
      <c r="W26" s="15"/>
      <c r="X26" s="15"/>
      <c r="Y26" s="15"/>
      <c r="Z26" s="15"/>
      <c r="AA26" s="15"/>
      <c r="AB26" s="15"/>
      <c r="AC26" s="15"/>
      <c r="AD26" s="15"/>
      <c r="AE26" s="15"/>
      <c r="AF26" s="499"/>
      <c r="AG26" s="499"/>
      <c r="AH26" s="499"/>
      <c r="AI26" s="499"/>
      <c r="AJ26" s="499"/>
    </row>
    <row r="27" spans="2:36" ht="13.5" customHeight="1">
      <c r="H27" s="23"/>
      <c r="J27" s="24"/>
      <c r="N27" s="20"/>
      <c r="O27" s="21"/>
      <c r="P27" s="22"/>
      <c r="Q27" s="13" t="s">
        <v>124</v>
      </c>
      <c r="V27" s="15"/>
      <c r="W27" s="15"/>
      <c r="X27" s="15"/>
      <c r="Y27" s="15"/>
      <c r="Z27" s="15"/>
      <c r="AA27" s="15"/>
      <c r="AB27" s="15"/>
      <c r="AC27" s="15"/>
      <c r="AD27" s="15"/>
      <c r="AE27" s="15"/>
      <c r="AF27" s="499"/>
      <c r="AG27" s="499"/>
      <c r="AH27" s="499"/>
      <c r="AI27" s="499"/>
      <c r="AJ27" s="499"/>
    </row>
    <row r="28" spans="2:36" ht="13.5" customHeight="1" thickBot="1">
      <c r="H28" s="23"/>
      <c r="I28" s="18" t="s">
        <v>125</v>
      </c>
      <c r="J28" s="24"/>
      <c r="N28" s="23"/>
      <c r="O28" s="25" t="s">
        <v>126</v>
      </c>
      <c r="P28" s="24"/>
      <c r="V28" s="15"/>
      <c r="W28" s="15"/>
      <c r="X28" s="15" t="s">
        <v>127</v>
      </c>
      <c r="Y28" s="15"/>
      <c r="Z28" s="15"/>
      <c r="AA28" s="15"/>
      <c r="AB28" s="15"/>
      <c r="AC28" s="15"/>
      <c r="AD28" s="15"/>
      <c r="AE28" s="15"/>
      <c r="AF28" s="499"/>
      <c r="AG28" s="499"/>
      <c r="AH28" s="499"/>
      <c r="AI28" s="499"/>
      <c r="AJ28" s="499"/>
    </row>
    <row r="29" spans="2:36" ht="13.5" customHeight="1">
      <c r="B29" s="18" t="s">
        <v>115</v>
      </c>
      <c r="D29" s="18" t="s">
        <v>128</v>
      </c>
      <c r="H29" s="23"/>
      <c r="J29" s="24"/>
      <c r="N29" s="23"/>
      <c r="P29" s="24"/>
      <c r="V29" s="511" t="s">
        <v>129</v>
      </c>
      <c r="W29" s="512"/>
      <c r="X29" s="15"/>
      <c r="Y29" s="506" t="s">
        <v>130</v>
      </c>
      <c r="Z29" s="15"/>
      <c r="AA29" s="15"/>
      <c r="AB29" s="15"/>
      <c r="AC29" s="15"/>
      <c r="AD29" s="15"/>
      <c r="AE29" s="15"/>
      <c r="AF29" s="499"/>
      <c r="AG29" s="499"/>
      <c r="AH29" s="499"/>
      <c r="AI29" s="499"/>
      <c r="AJ29" s="499"/>
    </row>
    <row r="30" spans="2:36" ht="13.5" customHeight="1">
      <c r="D30" s="503"/>
      <c r="E30" s="503"/>
      <c r="F30" s="503"/>
      <c r="H30" s="23"/>
      <c r="J30" s="24"/>
      <c r="N30" s="23"/>
      <c r="P30" s="24"/>
      <c r="V30" s="513"/>
      <c r="W30" s="514"/>
      <c r="X30" s="15"/>
      <c r="Y30" s="508"/>
      <c r="Z30" s="15"/>
      <c r="AA30" s="15"/>
      <c r="AB30" s="15"/>
      <c r="AC30" s="15"/>
      <c r="AD30" s="15"/>
      <c r="AE30" s="15"/>
      <c r="AF30" s="499"/>
      <c r="AG30" s="499"/>
      <c r="AH30" s="499"/>
      <c r="AI30" s="499"/>
      <c r="AJ30" s="499"/>
    </row>
    <row r="31" spans="2:36" ht="13.5" customHeight="1" thickBot="1">
      <c r="H31" s="23"/>
      <c r="I31" s="500" t="s">
        <v>131</v>
      </c>
      <c r="J31" s="24"/>
      <c r="N31" s="23"/>
      <c r="P31" s="24"/>
      <c r="V31" s="515"/>
      <c r="W31" s="516"/>
      <c r="X31" s="15"/>
      <c r="Y31" s="507"/>
      <c r="Z31" s="15"/>
      <c r="AA31" s="15"/>
      <c r="AB31" s="15"/>
      <c r="AC31" s="15"/>
      <c r="AD31" s="15"/>
      <c r="AE31" s="15"/>
      <c r="AF31" s="499"/>
      <c r="AG31" s="499"/>
      <c r="AH31" s="499"/>
      <c r="AI31" s="499"/>
      <c r="AJ31" s="499"/>
    </row>
    <row r="32" spans="2:36" ht="13.5" customHeight="1">
      <c r="D32" s="18" t="s">
        <v>132</v>
      </c>
      <c r="H32" s="23"/>
      <c r="I32" s="526"/>
      <c r="J32" s="24"/>
      <c r="N32" s="23"/>
      <c r="P32" s="24"/>
      <c r="V32" s="15"/>
      <c r="W32" s="15"/>
      <c r="X32" s="15"/>
      <c r="Y32" s="15"/>
      <c r="Z32" s="15"/>
      <c r="AA32" s="15"/>
      <c r="AB32" s="15"/>
      <c r="AC32" s="15"/>
      <c r="AD32" s="15"/>
      <c r="AE32" s="15"/>
      <c r="AF32" s="15"/>
      <c r="AG32" s="15"/>
      <c r="AH32" s="15"/>
      <c r="AI32" s="15"/>
      <c r="AJ32" s="15"/>
    </row>
    <row r="33" spans="2:36" ht="13.5" customHeight="1">
      <c r="H33" s="23"/>
      <c r="I33" s="501"/>
      <c r="J33" s="24"/>
      <c r="N33" s="23"/>
      <c r="P33" s="24"/>
      <c r="V33" s="15"/>
      <c r="W33" s="15"/>
      <c r="X33" s="15"/>
      <c r="Y33" s="15"/>
      <c r="Z33" s="15"/>
      <c r="AA33" s="15"/>
      <c r="AB33" s="15"/>
      <c r="AC33" s="15"/>
      <c r="AD33" s="15"/>
      <c r="AE33" s="15"/>
      <c r="AF33" s="15"/>
      <c r="AG33" s="15"/>
      <c r="AH33" s="15"/>
      <c r="AI33" s="15"/>
      <c r="AJ33" s="15"/>
    </row>
    <row r="34" spans="2:36" ht="13.5" customHeight="1">
      <c r="H34" s="23"/>
      <c r="J34" s="24"/>
      <c r="N34" s="23"/>
      <c r="P34" s="24"/>
      <c r="V34" s="15"/>
      <c r="W34" s="15"/>
      <c r="X34" s="15"/>
      <c r="Y34" s="15"/>
      <c r="Z34" s="15"/>
      <c r="AA34" s="15"/>
      <c r="AB34" s="15"/>
      <c r="AC34" s="15"/>
      <c r="AD34" s="15"/>
      <c r="AE34" s="15"/>
      <c r="AF34" s="15"/>
      <c r="AG34" s="15"/>
      <c r="AH34" s="15"/>
      <c r="AI34" s="15"/>
      <c r="AJ34" s="15"/>
    </row>
    <row r="35" spans="2:36" ht="13.5" customHeight="1">
      <c r="H35" s="23"/>
      <c r="I35" s="18" t="s">
        <v>123</v>
      </c>
      <c r="J35" s="24"/>
      <c r="N35" s="23"/>
      <c r="P35" s="24"/>
      <c r="V35" s="15"/>
      <c r="W35" s="15"/>
      <c r="X35" s="15"/>
      <c r="Y35" s="15"/>
      <c r="Z35" s="15"/>
      <c r="AA35" s="15"/>
      <c r="AB35" s="15"/>
      <c r="AC35" s="15"/>
      <c r="AD35" s="15"/>
      <c r="AE35" s="15"/>
      <c r="AF35" s="15"/>
      <c r="AG35" s="15"/>
      <c r="AH35" s="15"/>
      <c r="AI35" s="15"/>
      <c r="AJ35" s="15"/>
    </row>
    <row r="36" spans="2:36" ht="13.5" customHeight="1">
      <c r="H36" s="23"/>
      <c r="J36" s="24"/>
      <c r="N36" s="23"/>
      <c r="P36" s="24"/>
      <c r="V36" s="15"/>
      <c r="W36" s="15"/>
      <c r="X36" s="15"/>
      <c r="Y36" s="15"/>
      <c r="Z36" s="15"/>
      <c r="AA36" s="15"/>
      <c r="AB36" s="499"/>
      <c r="AC36" s="499"/>
      <c r="AD36" s="499"/>
      <c r="AE36" s="499"/>
      <c r="AF36" s="499"/>
      <c r="AG36" s="499"/>
      <c r="AH36" s="15"/>
      <c r="AI36" s="15"/>
      <c r="AJ36" s="15"/>
    </row>
    <row r="37" spans="2:36" ht="13.5" customHeight="1">
      <c r="H37" s="23"/>
      <c r="I37" s="18" t="s">
        <v>125</v>
      </c>
      <c r="J37" s="24"/>
      <c r="N37" s="23"/>
      <c r="O37" s="25" t="s">
        <v>133</v>
      </c>
      <c r="P37" s="24"/>
      <c r="V37" s="15"/>
      <c r="W37" s="15"/>
      <c r="X37" s="15"/>
      <c r="Y37" s="15"/>
      <c r="Z37" s="15"/>
      <c r="AA37" s="15"/>
      <c r="AB37" s="499"/>
      <c r="AC37" s="499"/>
      <c r="AD37" s="499"/>
      <c r="AE37" s="499"/>
      <c r="AF37" s="499"/>
      <c r="AG37" s="499"/>
      <c r="AH37" s="15"/>
      <c r="AI37" s="15"/>
      <c r="AJ37" s="15"/>
    </row>
    <row r="38" spans="2:36" ht="7.5" customHeight="1" thickBot="1">
      <c r="H38" s="26"/>
      <c r="I38" s="52"/>
      <c r="J38" s="28"/>
      <c r="N38" s="23"/>
      <c r="O38" s="503"/>
      <c r="P38" s="24"/>
      <c r="R38" s="503"/>
      <c r="V38" s="15"/>
      <c r="W38" s="15"/>
      <c r="X38" s="15"/>
      <c r="Y38" s="15"/>
      <c r="Z38" s="15"/>
      <c r="AA38" s="15"/>
      <c r="AB38" s="499"/>
      <c r="AC38" s="499"/>
      <c r="AD38" s="499"/>
      <c r="AE38" s="499"/>
      <c r="AF38" s="499"/>
      <c r="AG38" s="499"/>
      <c r="AH38" s="15"/>
      <c r="AI38" s="15"/>
      <c r="AJ38" s="15"/>
    </row>
    <row r="39" spans="2:36" ht="7.5" customHeight="1" thickBot="1">
      <c r="N39" s="26"/>
      <c r="O39" s="527"/>
      <c r="P39" s="28"/>
      <c r="R39" s="503"/>
      <c r="V39" s="15"/>
      <c r="W39" s="15"/>
      <c r="X39" s="15"/>
      <c r="Y39" s="15"/>
      <c r="Z39" s="15"/>
      <c r="AA39" s="15"/>
      <c r="AB39" s="499"/>
      <c r="AC39" s="499"/>
      <c r="AD39" s="499"/>
      <c r="AE39" s="499"/>
      <c r="AF39" s="499"/>
      <c r="AG39" s="499"/>
      <c r="AH39" s="15"/>
      <c r="AI39" s="15"/>
      <c r="AJ39" s="15"/>
    </row>
    <row r="40" spans="2:36" ht="13.5" customHeight="1">
      <c r="R40" s="53"/>
      <c r="V40" s="15"/>
      <c r="W40" s="15"/>
      <c r="X40" s="15"/>
      <c r="Y40" s="15"/>
      <c r="Z40" s="15"/>
      <c r="AA40" s="15"/>
      <c r="AB40" s="499"/>
      <c r="AC40" s="499"/>
      <c r="AD40" s="499"/>
      <c r="AE40" s="499"/>
      <c r="AF40" s="499"/>
      <c r="AG40" s="499"/>
      <c r="AH40" s="15"/>
      <c r="AI40" s="15"/>
      <c r="AJ40" s="15"/>
    </row>
    <row r="41" spans="2:36" ht="13.5" customHeight="1" thickBot="1">
      <c r="J41" s="13" t="s">
        <v>134</v>
      </c>
      <c r="R41" s="53"/>
      <c r="V41" s="15"/>
      <c r="W41" s="15"/>
      <c r="X41" s="15"/>
      <c r="Y41" s="15"/>
      <c r="Z41" s="15"/>
      <c r="AA41" s="15"/>
      <c r="AB41" s="499"/>
      <c r="AC41" s="499"/>
      <c r="AD41" s="499"/>
      <c r="AE41" s="499"/>
      <c r="AF41" s="499"/>
      <c r="AG41" s="499"/>
      <c r="AH41" s="15"/>
      <c r="AI41" s="15"/>
      <c r="AJ41" s="15"/>
    </row>
    <row r="42" spans="2:36" ht="7.5" customHeight="1">
      <c r="H42" s="20"/>
      <c r="I42" s="21"/>
      <c r="J42" s="22"/>
      <c r="V42" s="15"/>
      <c r="W42" s="15"/>
      <c r="X42" s="15"/>
      <c r="Y42" s="15"/>
      <c r="Z42" s="15"/>
      <c r="AA42" s="15"/>
      <c r="AB42" s="499"/>
      <c r="AC42" s="499"/>
      <c r="AD42" s="499"/>
      <c r="AE42" s="499"/>
      <c r="AF42" s="499"/>
      <c r="AG42" s="499"/>
      <c r="AH42" s="15"/>
      <c r="AI42" s="15"/>
      <c r="AJ42" s="15"/>
    </row>
    <row r="43" spans="2:36" ht="7.5" customHeight="1" thickBot="1">
      <c r="C43" s="54"/>
      <c r="H43" s="23"/>
      <c r="J43" s="24"/>
      <c r="V43" s="15"/>
      <c r="W43" s="15"/>
      <c r="X43" s="15"/>
      <c r="Y43" s="15"/>
      <c r="Z43" s="15"/>
      <c r="AA43" s="15"/>
      <c r="AB43" s="499"/>
      <c r="AC43" s="499"/>
      <c r="AD43" s="499"/>
      <c r="AE43" s="499"/>
      <c r="AF43" s="499"/>
      <c r="AG43" s="499"/>
      <c r="AH43" s="15"/>
      <c r="AI43" s="15"/>
      <c r="AJ43" s="15"/>
    </row>
    <row r="44" spans="2:36" ht="13.5" customHeight="1">
      <c r="D44" s="18" t="s">
        <v>92</v>
      </c>
      <c r="H44" s="23"/>
      <c r="I44" s="528" t="s">
        <v>135</v>
      </c>
      <c r="J44" s="24"/>
      <c r="N44" s="20"/>
      <c r="O44" s="21"/>
      <c r="P44" s="22"/>
      <c r="Q44" s="13" t="s">
        <v>107</v>
      </c>
      <c r="V44" s="15"/>
      <c r="W44" s="15"/>
      <c r="X44" s="15"/>
      <c r="Y44" s="15"/>
      <c r="Z44" s="15"/>
      <c r="AA44" s="15"/>
      <c r="AB44" s="15"/>
      <c r="AC44" s="15"/>
      <c r="AD44" s="15"/>
      <c r="AE44" s="15"/>
      <c r="AF44" s="15"/>
      <c r="AG44" s="15"/>
      <c r="AH44" s="15"/>
      <c r="AI44" s="15"/>
      <c r="AJ44" s="15"/>
    </row>
    <row r="45" spans="2:36" ht="13.5" customHeight="1">
      <c r="B45" s="18" t="s">
        <v>136</v>
      </c>
      <c r="D45" s="14"/>
      <c r="H45" s="23"/>
      <c r="I45" s="505"/>
      <c r="J45" s="24"/>
      <c r="N45" s="23"/>
      <c r="O45" s="25" t="s">
        <v>137</v>
      </c>
      <c r="P45" s="24"/>
      <c r="V45" s="15"/>
      <c r="W45" s="15"/>
      <c r="X45" s="15"/>
      <c r="Y45" s="15"/>
      <c r="Z45" s="15"/>
      <c r="AA45" s="15"/>
      <c r="AB45" s="499"/>
      <c r="AC45" s="499"/>
      <c r="AD45" s="499"/>
      <c r="AE45" s="499"/>
      <c r="AF45" s="499"/>
      <c r="AG45" s="499"/>
      <c r="AH45" s="15"/>
      <c r="AI45" s="15"/>
      <c r="AJ45" s="15"/>
    </row>
    <row r="46" spans="2:36" ht="13.5" customHeight="1" thickBot="1">
      <c r="D46" s="520" t="s">
        <v>97</v>
      </c>
      <c r="E46" s="13" t="s">
        <v>98</v>
      </c>
      <c r="H46" s="23"/>
      <c r="J46" s="24"/>
      <c r="N46" s="26"/>
      <c r="O46" s="27"/>
      <c r="P46" s="28"/>
      <c r="V46" s="15"/>
      <c r="W46" s="15"/>
      <c r="X46" s="15"/>
      <c r="Y46" s="15"/>
      <c r="Z46" s="15"/>
      <c r="AA46" s="15"/>
      <c r="AB46" s="499"/>
      <c r="AC46" s="499"/>
      <c r="AD46" s="499"/>
      <c r="AE46" s="499"/>
      <c r="AF46" s="499"/>
      <c r="AG46" s="499"/>
      <c r="AH46" s="15"/>
      <c r="AI46" s="15"/>
      <c r="AJ46" s="15"/>
    </row>
    <row r="47" spans="2:36" ht="13.5" customHeight="1">
      <c r="B47" s="520" t="s">
        <v>95</v>
      </c>
      <c r="D47" s="521"/>
      <c r="H47" s="23"/>
      <c r="I47" s="520" t="s">
        <v>138</v>
      </c>
      <c r="J47" s="24"/>
      <c r="V47" s="15"/>
      <c r="W47" s="15"/>
      <c r="X47" s="15"/>
      <c r="Y47" s="15"/>
      <c r="Z47" s="15"/>
      <c r="AA47" s="15"/>
      <c r="AB47" s="499"/>
      <c r="AC47" s="499"/>
      <c r="AD47" s="499"/>
      <c r="AE47" s="499"/>
      <c r="AF47" s="499"/>
      <c r="AG47" s="499"/>
      <c r="AH47" s="15"/>
      <c r="AI47" s="15"/>
      <c r="AJ47" s="15"/>
    </row>
    <row r="48" spans="2:36" ht="13.5" customHeight="1">
      <c r="B48" s="521"/>
      <c r="H48" s="23"/>
      <c r="I48" s="501"/>
      <c r="J48" s="24"/>
      <c r="O48" s="40" t="s">
        <v>139</v>
      </c>
      <c r="P48" s="41"/>
      <c r="Q48" s="41"/>
      <c r="R48" s="42"/>
      <c r="V48" s="15"/>
      <c r="W48" s="15"/>
      <c r="X48" s="15"/>
      <c r="Y48" s="15"/>
      <c r="Z48" s="15"/>
      <c r="AA48" s="15"/>
      <c r="AB48" s="499"/>
      <c r="AC48" s="499"/>
      <c r="AD48" s="499"/>
      <c r="AE48" s="499"/>
      <c r="AF48" s="499"/>
      <c r="AG48" s="499"/>
      <c r="AH48" s="15"/>
      <c r="AI48" s="15"/>
      <c r="AJ48" s="15"/>
    </row>
    <row r="49" spans="1:36" ht="13.5" customHeight="1">
      <c r="B49" s="13" t="s">
        <v>140</v>
      </c>
      <c r="H49" s="23"/>
      <c r="J49" s="24"/>
      <c r="O49" s="43" t="s">
        <v>141</v>
      </c>
      <c r="P49" s="44"/>
      <c r="Q49" s="44"/>
      <c r="R49" s="45"/>
      <c r="V49" s="15"/>
      <c r="W49" s="15"/>
      <c r="X49" s="15"/>
      <c r="Y49" s="15"/>
      <c r="Z49" s="15"/>
      <c r="AA49" s="15"/>
      <c r="AB49" s="499"/>
      <c r="AC49" s="499"/>
      <c r="AD49" s="499"/>
      <c r="AE49" s="499"/>
      <c r="AF49" s="499"/>
      <c r="AG49" s="499"/>
      <c r="AH49" s="15"/>
      <c r="AI49" s="15"/>
      <c r="AJ49" s="15"/>
    </row>
    <row r="50" spans="1:36" ht="13.5" customHeight="1">
      <c r="H50" s="23"/>
      <c r="J50" s="24"/>
      <c r="O50" s="47" t="s">
        <v>142</v>
      </c>
      <c r="P50" s="48"/>
      <c r="Q50" s="48"/>
      <c r="R50" s="49"/>
      <c r="V50" s="15"/>
      <c r="W50" s="15"/>
      <c r="X50" s="15"/>
      <c r="Y50" s="15"/>
      <c r="Z50" s="15"/>
      <c r="AA50" s="15"/>
      <c r="AB50" s="15"/>
      <c r="AC50" s="15"/>
      <c r="AD50" s="15"/>
      <c r="AE50" s="15"/>
      <c r="AF50" s="15"/>
      <c r="AG50" s="15"/>
      <c r="AH50" s="15"/>
      <c r="AI50" s="15"/>
      <c r="AJ50" s="15"/>
    </row>
    <row r="51" spans="1:36" ht="13.5" customHeight="1">
      <c r="H51" s="23"/>
      <c r="I51" s="500" t="s">
        <v>143</v>
      </c>
      <c r="J51" s="24"/>
      <c r="V51" s="15"/>
      <c r="W51" s="15"/>
      <c r="X51" s="15"/>
      <c r="Y51" s="15"/>
      <c r="Z51" s="15"/>
      <c r="AA51" s="15"/>
      <c r="AB51" s="15"/>
      <c r="AC51" s="15"/>
      <c r="AD51" s="15"/>
      <c r="AE51" s="15"/>
      <c r="AF51" s="15"/>
      <c r="AG51" s="15"/>
      <c r="AH51" s="15"/>
      <c r="AI51" s="15"/>
      <c r="AJ51" s="15"/>
    </row>
    <row r="52" spans="1:36" ht="13.5" customHeight="1">
      <c r="H52" s="23"/>
      <c r="I52" s="501"/>
      <c r="J52" s="24"/>
      <c r="R52" s="25" t="s">
        <v>105</v>
      </c>
      <c r="V52" s="15"/>
      <c r="W52" s="15"/>
      <c r="X52" s="15"/>
      <c r="Y52" s="15"/>
      <c r="Z52" s="15"/>
      <c r="AA52" s="15"/>
      <c r="AB52" s="55"/>
      <c r="AC52" s="55"/>
      <c r="AD52" s="55"/>
      <c r="AE52" s="55"/>
      <c r="AF52" s="55"/>
      <c r="AG52" s="55"/>
      <c r="AH52" s="15"/>
      <c r="AI52" s="15"/>
      <c r="AJ52" s="15"/>
    </row>
    <row r="53" spans="1:36" ht="13.5" customHeight="1" thickBot="1">
      <c r="H53" s="23"/>
      <c r="J53" s="24"/>
      <c r="V53" s="15"/>
      <c r="W53" s="15"/>
      <c r="X53" s="15"/>
      <c r="Y53" s="40" t="s">
        <v>111</v>
      </c>
      <c r="Z53" s="44"/>
      <c r="AA53" s="44"/>
      <c r="AB53" s="56"/>
      <c r="AC53" s="55"/>
      <c r="AD53" s="55"/>
      <c r="AE53" s="55"/>
      <c r="AF53" s="55"/>
      <c r="AG53" s="55"/>
      <c r="AH53" s="15"/>
      <c r="AI53" s="15"/>
      <c r="AJ53" s="15"/>
    </row>
    <row r="54" spans="1:36" ht="13.5" customHeight="1">
      <c r="H54" s="23"/>
      <c r="I54" s="500" t="s">
        <v>144</v>
      </c>
      <c r="J54" s="24"/>
      <c r="N54" s="31"/>
      <c r="O54" s="32"/>
      <c r="P54" s="33"/>
      <c r="Q54" s="13" t="s">
        <v>145</v>
      </c>
      <c r="V54" s="15"/>
      <c r="W54" s="15"/>
      <c r="X54" s="15"/>
      <c r="Y54" s="43" t="s">
        <v>112</v>
      </c>
      <c r="Z54" s="44"/>
      <c r="AA54" s="44"/>
      <c r="AB54" s="56"/>
      <c r="AC54" s="55"/>
      <c r="AD54" s="55"/>
      <c r="AE54" s="55"/>
      <c r="AF54" s="55"/>
      <c r="AG54" s="55"/>
      <c r="AH54" s="15"/>
      <c r="AI54" s="15"/>
      <c r="AJ54" s="15"/>
    </row>
    <row r="55" spans="1:36" ht="13.5" customHeight="1">
      <c r="D55" s="18" t="s">
        <v>146</v>
      </c>
      <c r="H55" s="23"/>
      <c r="I55" s="501"/>
      <c r="J55" s="24"/>
      <c r="N55" s="34"/>
      <c r="O55" s="35" t="s">
        <v>147</v>
      </c>
      <c r="P55" s="36"/>
      <c r="V55" s="15"/>
      <c r="W55" s="15"/>
      <c r="X55" s="15"/>
      <c r="Y55" s="47" t="s">
        <v>114</v>
      </c>
      <c r="Z55" s="48"/>
      <c r="AA55" s="48"/>
      <c r="AB55" s="49"/>
      <c r="AC55" s="55"/>
      <c r="AD55" s="55"/>
      <c r="AE55" s="55"/>
      <c r="AF55" s="55"/>
      <c r="AG55" s="55"/>
      <c r="AH55" s="15"/>
      <c r="AI55" s="15"/>
      <c r="AJ55" s="15"/>
    </row>
    <row r="56" spans="1:36" ht="13.5" customHeight="1" thickBot="1">
      <c r="D56" s="14"/>
      <c r="H56" s="23"/>
      <c r="J56" s="24"/>
      <c r="N56" s="37"/>
      <c r="O56" s="38"/>
      <c r="P56" s="57"/>
      <c r="V56" s="15"/>
      <c r="W56" s="15"/>
      <c r="X56" s="15"/>
      <c r="Y56" s="519"/>
      <c r="Z56" s="519"/>
      <c r="AA56" s="15"/>
      <c r="AB56" s="15"/>
      <c r="AC56" s="15"/>
      <c r="AD56" s="15"/>
      <c r="AE56" s="15"/>
      <c r="AF56" s="15"/>
      <c r="AG56" s="15"/>
      <c r="AH56" s="15"/>
      <c r="AI56" s="15"/>
      <c r="AJ56" s="15"/>
    </row>
    <row r="57" spans="1:36" ht="13.5" customHeight="1" thickBot="1">
      <c r="C57" s="58"/>
      <c r="D57" s="520" t="s">
        <v>97</v>
      </c>
      <c r="E57" s="13" t="s">
        <v>148</v>
      </c>
      <c r="H57" s="23"/>
      <c r="J57" s="24"/>
      <c r="V57" s="15"/>
      <c r="W57" s="15"/>
      <c r="X57" s="15"/>
      <c r="Y57" s="519"/>
      <c r="Z57" s="519"/>
      <c r="AA57" s="15"/>
      <c r="AB57" s="15"/>
      <c r="AC57" s="15"/>
      <c r="AD57" s="15"/>
      <c r="AE57" s="15"/>
      <c r="AF57" s="15"/>
      <c r="AG57" s="15"/>
      <c r="AH57" s="15"/>
      <c r="AI57" s="15"/>
      <c r="AJ57" s="15"/>
    </row>
    <row r="58" spans="1:36" ht="13.5" customHeight="1">
      <c r="A58" s="23"/>
      <c r="D58" s="521"/>
      <c r="H58" s="23"/>
      <c r="I58" s="500" t="s">
        <v>149</v>
      </c>
      <c r="J58" s="24"/>
      <c r="N58" s="20"/>
      <c r="O58" s="21"/>
      <c r="P58" s="22"/>
      <c r="Q58" s="13" t="s">
        <v>124</v>
      </c>
      <c r="V58" s="15"/>
      <c r="W58" s="15"/>
      <c r="X58" s="15"/>
      <c r="Y58" s="15"/>
      <c r="Z58" s="15"/>
      <c r="AA58" s="15"/>
      <c r="AB58" s="15"/>
      <c r="AC58" s="15"/>
      <c r="AD58" s="15"/>
      <c r="AE58" s="15"/>
      <c r="AF58" s="15"/>
      <c r="AG58" s="15"/>
      <c r="AH58" s="15"/>
      <c r="AI58" s="15"/>
      <c r="AJ58" s="15"/>
    </row>
    <row r="59" spans="1:36" ht="13.5" customHeight="1">
      <c r="B59" s="25" t="s">
        <v>115</v>
      </c>
      <c r="H59" s="23"/>
      <c r="I59" s="501"/>
      <c r="J59" s="24"/>
      <c r="N59" s="23"/>
      <c r="P59" s="24"/>
      <c r="V59" s="522" t="s">
        <v>150</v>
      </c>
      <c r="W59" s="523"/>
      <c r="X59" s="15"/>
      <c r="Y59" s="509" t="s">
        <v>95</v>
      </c>
      <c r="Z59" s="15"/>
      <c r="AA59" s="509" t="s">
        <v>151</v>
      </c>
      <c r="AB59" s="15"/>
      <c r="AC59" s="15"/>
      <c r="AD59" s="15"/>
      <c r="AE59" s="15"/>
      <c r="AF59" s="15"/>
      <c r="AG59" s="15"/>
      <c r="AH59" s="15"/>
      <c r="AI59" s="15"/>
      <c r="AJ59" s="15"/>
    </row>
    <row r="60" spans="1:36" ht="13.5" customHeight="1">
      <c r="H60" s="23"/>
      <c r="J60" s="24"/>
      <c r="N60" s="23"/>
      <c r="P60" s="24"/>
      <c r="V60" s="524"/>
      <c r="W60" s="525"/>
      <c r="X60" s="15"/>
      <c r="Y60" s="510"/>
      <c r="Z60" s="15"/>
      <c r="AA60" s="510"/>
      <c r="AB60" s="15"/>
      <c r="AC60" s="15"/>
      <c r="AD60" s="15"/>
      <c r="AE60" s="15"/>
      <c r="AF60" s="15"/>
      <c r="AG60" s="15"/>
      <c r="AH60" s="15"/>
      <c r="AI60" s="15"/>
      <c r="AJ60" s="15"/>
    </row>
    <row r="61" spans="1:36" ht="13.5" customHeight="1">
      <c r="H61" s="23"/>
      <c r="I61" s="18" t="s">
        <v>123</v>
      </c>
      <c r="J61" s="24"/>
      <c r="N61" s="23"/>
      <c r="P61" s="24"/>
      <c r="R61" s="500" t="s">
        <v>152</v>
      </c>
      <c r="V61" s="15"/>
      <c r="W61" s="15"/>
      <c r="X61" s="15"/>
      <c r="Y61" s="15"/>
      <c r="Z61" s="15"/>
      <c r="AA61" s="15"/>
      <c r="AB61" s="15"/>
      <c r="AC61" s="15"/>
      <c r="AD61" s="15"/>
      <c r="AE61" s="15"/>
      <c r="AF61" s="15"/>
      <c r="AG61" s="15"/>
      <c r="AH61" s="15"/>
      <c r="AI61" s="15"/>
      <c r="AJ61" s="15"/>
    </row>
    <row r="62" spans="1:36" ht="13.5" customHeight="1">
      <c r="H62" s="23"/>
      <c r="J62" s="24"/>
      <c r="N62" s="23"/>
      <c r="P62" s="24"/>
      <c r="R62" s="501"/>
      <c r="V62" s="15"/>
      <c r="W62" s="15"/>
      <c r="X62" s="15"/>
      <c r="Y62" s="15"/>
      <c r="Z62" s="15"/>
      <c r="AA62" s="15"/>
      <c r="AB62" s="15"/>
      <c r="AC62" s="15"/>
      <c r="AD62" s="15"/>
      <c r="AE62" s="15"/>
      <c r="AF62" s="15"/>
      <c r="AG62" s="15"/>
      <c r="AH62" s="15"/>
      <c r="AI62" s="15"/>
      <c r="AJ62" s="15"/>
    </row>
    <row r="63" spans="1:36" ht="13.5" customHeight="1" thickBot="1">
      <c r="H63" s="23"/>
      <c r="I63" s="18" t="s">
        <v>125</v>
      </c>
      <c r="J63" s="24"/>
      <c r="N63" s="23"/>
      <c r="O63" s="25" t="s">
        <v>153</v>
      </c>
      <c r="P63" s="24"/>
      <c r="V63" s="15"/>
      <c r="W63" s="15"/>
      <c r="X63" s="15" t="s">
        <v>154</v>
      </c>
      <c r="Y63" s="15"/>
      <c r="Z63" s="15"/>
      <c r="AA63" s="15"/>
      <c r="AB63" s="15"/>
      <c r="AC63" s="15"/>
      <c r="AD63" s="15"/>
      <c r="AE63" s="15"/>
      <c r="AF63" s="15"/>
      <c r="AG63" s="15"/>
      <c r="AH63" s="15"/>
      <c r="AI63" s="15"/>
      <c r="AJ63" s="15"/>
    </row>
    <row r="64" spans="1:36" ht="13.5" customHeight="1">
      <c r="B64" s="18" t="s">
        <v>115</v>
      </c>
      <c r="D64" s="18" t="s">
        <v>128</v>
      </c>
      <c r="H64" s="23"/>
      <c r="J64" s="24"/>
      <c r="N64" s="23"/>
      <c r="P64" s="24"/>
      <c r="V64" s="511" t="s">
        <v>155</v>
      </c>
      <c r="W64" s="512"/>
      <c r="X64" s="15"/>
      <c r="Y64" s="506" t="s">
        <v>130</v>
      </c>
      <c r="Z64" s="15"/>
      <c r="AA64" s="15"/>
      <c r="AB64" s="15"/>
      <c r="AC64" s="499"/>
      <c r="AD64" s="499"/>
      <c r="AE64" s="499"/>
      <c r="AF64" s="499"/>
      <c r="AG64" s="499"/>
      <c r="AH64" s="15"/>
      <c r="AI64" s="15"/>
      <c r="AJ64" s="15"/>
    </row>
    <row r="65" spans="1:36" ht="13.5" customHeight="1">
      <c r="D65" s="503"/>
      <c r="E65" s="503"/>
      <c r="F65" s="503"/>
      <c r="H65" s="23"/>
      <c r="J65" s="24"/>
      <c r="N65" s="23"/>
      <c r="P65" s="24"/>
      <c r="V65" s="513"/>
      <c r="W65" s="514"/>
      <c r="X65" s="15"/>
      <c r="Y65" s="508"/>
      <c r="Z65" s="15"/>
      <c r="AA65" s="15"/>
      <c r="AB65" s="15"/>
      <c r="AC65" s="499"/>
      <c r="AD65" s="499"/>
      <c r="AE65" s="499"/>
      <c r="AF65" s="499"/>
      <c r="AG65" s="499"/>
      <c r="AH65" s="15"/>
      <c r="AI65" s="15"/>
      <c r="AJ65" s="15"/>
    </row>
    <row r="66" spans="1:36" ht="13.5" customHeight="1" thickBot="1">
      <c r="H66" s="23"/>
      <c r="J66" s="24"/>
      <c r="N66" s="23"/>
      <c r="P66" s="24"/>
      <c r="V66" s="515"/>
      <c r="W66" s="516"/>
      <c r="X66" s="15"/>
      <c r="Y66" s="507"/>
      <c r="Z66" s="15"/>
      <c r="AA66" s="15"/>
      <c r="AB66" s="15"/>
      <c r="AC66" s="499"/>
      <c r="AD66" s="499"/>
      <c r="AE66" s="499"/>
      <c r="AF66" s="499"/>
      <c r="AG66" s="499"/>
      <c r="AH66" s="15"/>
      <c r="AI66" s="15"/>
      <c r="AJ66" s="15"/>
    </row>
    <row r="67" spans="1:36" ht="13.5" customHeight="1">
      <c r="A67" s="59"/>
      <c r="D67" s="18" t="s">
        <v>132</v>
      </c>
      <c r="H67" s="23"/>
      <c r="I67" s="500" t="s">
        <v>156</v>
      </c>
      <c r="J67" s="24"/>
      <c r="N67" s="23"/>
      <c r="O67" s="59"/>
      <c r="P67" s="24"/>
      <c r="V67" s="15"/>
      <c r="W67" s="15"/>
      <c r="X67" s="15"/>
      <c r="Y67" s="15"/>
      <c r="Z67" s="15"/>
      <c r="AA67" s="15"/>
      <c r="AB67" s="15"/>
      <c r="AC67" s="499"/>
      <c r="AD67" s="499"/>
      <c r="AE67" s="499"/>
      <c r="AF67" s="499"/>
      <c r="AG67" s="499"/>
      <c r="AH67" s="15"/>
      <c r="AI67" s="15"/>
      <c r="AJ67" s="15"/>
    </row>
    <row r="68" spans="1:36" ht="13.5" customHeight="1">
      <c r="A68" s="59"/>
      <c r="B68" s="59"/>
      <c r="C68" s="59"/>
      <c r="D68" s="59"/>
      <c r="H68" s="23"/>
      <c r="I68" s="501"/>
      <c r="J68" s="24"/>
      <c r="N68" s="23"/>
      <c r="O68" s="59"/>
      <c r="P68" s="24"/>
      <c r="V68" s="15"/>
      <c r="W68" s="15"/>
      <c r="X68" s="15"/>
      <c r="Y68" s="60"/>
      <c r="Z68" s="15"/>
      <c r="AA68" s="15"/>
      <c r="AB68" s="15"/>
      <c r="AC68" s="499"/>
      <c r="AD68" s="499"/>
      <c r="AE68" s="499"/>
      <c r="AF68" s="499"/>
      <c r="AG68" s="499"/>
      <c r="AH68" s="15"/>
      <c r="AI68" s="15"/>
      <c r="AJ68" s="15"/>
    </row>
    <row r="69" spans="1:36" ht="13.5" customHeight="1">
      <c r="A69" s="59"/>
      <c r="B69" s="59"/>
      <c r="C69" s="59"/>
      <c r="D69" s="59"/>
      <c r="H69" s="23"/>
      <c r="J69" s="24"/>
      <c r="N69" s="23"/>
      <c r="O69" s="59"/>
      <c r="P69" s="24"/>
      <c r="V69" s="517" t="s">
        <v>157</v>
      </c>
      <c r="W69" s="518"/>
      <c r="X69" s="15"/>
      <c r="Y69" s="15"/>
      <c r="Z69" s="15"/>
      <c r="AA69" s="15"/>
      <c r="AB69" s="15"/>
      <c r="AC69" s="499"/>
      <c r="AD69" s="499"/>
      <c r="AE69" s="499"/>
      <c r="AF69" s="499"/>
      <c r="AG69" s="499"/>
      <c r="AH69" s="15"/>
      <c r="AI69" s="15"/>
      <c r="AJ69" s="15"/>
    </row>
    <row r="70" spans="1:36" ht="13.5" customHeight="1">
      <c r="A70" s="59"/>
      <c r="B70" s="59"/>
      <c r="C70" s="59"/>
      <c r="D70" s="59"/>
      <c r="H70" s="23"/>
      <c r="I70" s="18" t="s">
        <v>123</v>
      </c>
      <c r="J70" s="24"/>
      <c r="N70" s="23"/>
      <c r="O70" s="59"/>
      <c r="P70" s="24"/>
      <c r="V70" s="15"/>
      <c r="W70" s="15"/>
      <c r="X70" s="15"/>
      <c r="Y70" s="15"/>
      <c r="Z70" s="15"/>
      <c r="AA70" s="15"/>
      <c r="AB70" s="15"/>
      <c r="AC70" s="499"/>
      <c r="AD70" s="499"/>
      <c r="AE70" s="499"/>
      <c r="AF70" s="499"/>
      <c r="AG70" s="499"/>
      <c r="AH70" s="15"/>
      <c r="AI70" s="15"/>
      <c r="AJ70" s="15"/>
    </row>
    <row r="71" spans="1:36" ht="13.5" customHeight="1">
      <c r="H71" s="23"/>
      <c r="J71" s="24"/>
      <c r="N71" s="23"/>
      <c r="O71" s="59"/>
      <c r="P71" s="24"/>
      <c r="V71" s="15"/>
      <c r="W71" s="15"/>
      <c r="X71" s="15"/>
      <c r="Y71" s="15"/>
      <c r="Z71" s="15"/>
      <c r="AA71" s="15"/>
      <c r="AB71" s="15"/>
      <c r="AC71" s="15"/>
      <c r="AD71" s="15"/>
      <c r="AE71" s="15"/>
      <c r="AF71" s="15"/>
      <c r="AG71" s="15"/>
      <c r="AH71" s="15"/>
      <c r="AI71" s="15"/>
      <c r="AJ71" s="15"/>
    </row>
    <row r="72" spans="1:36" ht="13.5" customHeight="1">
      <c r="H72" s="23"/>
      <c r="I72" s="18" t="s">
        <v>125</v>
      </c>
      <c r="J72" s="24"/>
      <c r="N72" s="23"/>
      <c r="O72" s="25" t="s">
        <v>158</v>
      </c>
      <c r="P72" s="24"/>
      <c r="V72" s="15"/>
      <c r="W72" s="15"/>
      <c r="X72" s="15"/>
      <c r="Y72" s="15"/>
      <c r="Z72" s="15"/>
      <c r="AA72" s="15"/>
      <c r="AB72" s="15"/>
      <c r="AC72" s="15"/>
      <c r="AD72" s="15"/>
      <c r="AE72" s="15"/>
      <c r="AF72" s="15"/>
      <c r="AG72" s="15"/>
      <c r="AH72" s="15"/>
      <c r="AI72" s="15"/>
      <c r="AJ72" s="15"/>
    </row>
    <row r="73" spans="1:36" ht="13.5" customHeight="1">
      <c r="B73" s="18" t="s">
        <v>115</v>
      </c>
      <c r="D73" s="18" t="s">
        <v>116</v>
      </c>
      <c r="H73" s="23"/>
      <c r="J73" s="24"/>
      <c r="N73" s="23"/>
      <c r="O73" s="59"/>
      <c r="P73" s="24"/>
      <c r="V73" s="15"/>
      <c r="W73" s="15"/>
      <c r="X73" s="15"/>
      <c r="Y73" s="15"/>
      <c r="Z73" s="15"/>
      <c r="AA73" s="15"/>
      <c r="AB73" s="15"/>
      <c r="AC73" s="15"/>
      <c r="AD73" s="15"/>
      <c r="AE73" s="15"/>
      <c r="AF73" s="15"/>
      <c r="AG73" s="15"/>
      <c r="AH73" s="15"/>
      <c r="AI73" s="15"/>
      <c r="AJ73" s="15"/>
    </row>
    <row r="74" spans="1:36" ht="13.5" customHeight="1" thickBot="1">
      <c r="D74" s="503"/>
      <c r="E74" s="503"/>
      <c r="F74" s="503"/>
      <c r="H74" s="23"/>
      <c r="J74" s="24"/>
      <c r="N74" s="26"/>
      <c r="O74" s="27"/>
      <c r="P74" s="28"/>
      <c r="V74" s="15"/>
      <c r="W74" s="15"/>
      <c r="X74" s="15"/>
      <c r="Y74" s="15"/>
      <c r="Z74" s="15"/>
      <c r="AA74" s="15"/>
      <c r="AB74" s="15"/>
      <c r="AC74" s="15"/>
      <c r="AD74" s="15"/>
      <c r="AE74" s="15"/>
      <c r="AF74" s="15"/>
      <c r="AG74" s="15"/>
      <c r="AH74" s="15"/>
      <c r="AI74" s="15"/>
      <c r="AJ74" s="15"/>
    </row>
    <row r="75" spans="1:36" ht="13.5" customHeight="1">
      <c r="H75" s="23"/>
      <c r="J75" s="24"/>
      <c r="V75" s="15"/>
      <c r="W75" s="15"/>
      <c r="X75" s="15"/>
      <c r="Y75" s="15"/>
      <c r="Z75" s="15"/>
      <c r="AA75" s="15"/>
      <c r="AB75" s="15"/>
      <c r="AC75" s="15"/>
      <c r="AD75" s="15"/>
      <c r="AE75" s="15"/>
      <c r="AF75" s="15"/>
      <c r="AG75" s="15"/>
      <c r="AH75" s="15"/>
      <c r="AI75" s="15"/>
      <c r="AJ75" s="15"/>
    </row>
    <row r="76" spans="1:36" ht="13.5" customHeight="1">
      <c r="A76" s="59"/>
      <c r="B76" s="59"/>
      <c r="D76" s="18" t="s">
        <v>121</v>
      </c>
      <c r="H76" s="23"/>
      <c r="I76" s="500" t="s">
        <v>159</v>
      </c>
      <c r="J76" s="24"/>
      <c r="V76" s="15"/>
      <c r="W76" s="15"/>
      <c r="X76" s="15"/>
      <c r="Y76" s="15"/>
      <c r="Z76" s="15"/>
      <c r="AA76" s="15"/>
      <c r="AB76" s="15"/>
      <c r="AC76" s="15"/>
      <c r="AD76" s="15"/>
      <c r="AE76" s="15"/>
      <c r="AF76" s="15"/>
      <c r="AG76" s="15"/>
      <c r="AH76" s="15"/>
      <c r="AI76" s="15"/>
      <c r="AJ76" s="15"/>
    </row>
    <row r="77" spans="1:36" ht="13.5" customHeight="1">
      <c r="A77" s="59"/>
      <c r="B77" s="59"/>
      <c r="D77" s="13" t="s">
        <v>122</v>
      </c>
      <c r="H77" s="23"/>
      <c r="I77" s="501"/>
      <c r="J77" s="24"/>
      <c r="V77" s="15"/>
      <c r="W77" s="15"/>
      <c r="X77" s="15"/>
      <c r="Y77" s="15"/>
      <c r="Z77" s="15"/>
      <c r="AA77" s="15"/>
      <c r="AB77" s="15"/>
      <c r="AC77" s="15"/>
      <c r="AD77" s="15"/>
      <c r="AE77" s="15"/>
      <c r="AF77" s="15"/>
      <c r="AG77" s="15"/>
      <c r="AH77" s="15"/>
      <c r="AI77" s="15"/>
      <c r="AJ77" s="15"/>
    </row>
    <row r="78" spans="1:36" ht="13.5" customHeight="1">
      <c r="A78" s="59"/>
      <c r="B78" s="59"/>
      <c r="H78" s="23"/>
      <c r="J78" s="24"/>
      <c r="O78" s="59"/>
      <c r="V78" s="15"/>
      <c r="W78" s="15"/>
      <c r="X78" s="15"/>
      <c r="Y78" s="15"/>
      <c r="Z78" s="15"/>
      <c r="AA78" s="15"/>
      <c r="AB78" s="15"/>
      <c r="AC78" s="15"/>
      <c r="AD78" s="15"/>
      <c r="AE78" s="15"/>
      <c r="AF78" s="15"/>
      <c r="AG78" s="15"/>
      <c r="AH78" s="15"/>
      <c r="AI78" s="15"/>
      <c r="AJ78" s="15"/>
    </row>
    <row r="79" spans="1:36" ht="13.5" customHeight="1" thickBot="1">
      <c r="A79" s="59"/>
      <c r="B79" s="59"/>
      <c r="H79" s="23"/>
      <c r="I79" s="18" t="s">
        <v>123</v>
      </c>
      <c r="J79" s="24"/>
      <c r="O79" s="59"/>
      <c r="V79" s="15"/>
      <c r="W79" s="15"/>
      <c r="X79" s="15"/>
      <c r="Y79" s="15"/>
      <c r="Z79" s="15"/>
      <c r="AA79" s="15"/>
      <c r="AB79" s="15"/>
      <c r="AC79" s="15"/>
      <c r="AD79" s="15"/>
      <c r="AE79" s="15"/>
      <c r="AF79" s="15"/>
      <c r="AG79" s="15"/>
      <c r="AH79" s="15"/>
      <c r="AI79" s="15"/>
      <c r="AJ79" s="15"/>
    </row>
    <row r="80" spans="1:36" ht="13.5" customHeight="1">
      <c r="H80" s="23"/>
      <c r="J80" s="24"/>
      <c r="N80" s="20"/>
      <c r="O80" s="61"/>
      <c r="P80" s="22"/>
      <c r="Q80" s="13" t="s">
        <v>124</v>
      </c>
      <c r="V80" s="15"/>
      <c r="W80" s="15"/>
      <c r="X80" s="15"/>
      <c r="Y80" s="15"/>
      <c r="Z80" s="15"/>
      <c r="AA80" s="15"/>
      <c r="AB80" s="15"/>
      <c r="AC80" s="15"/>
      <c r="AD80" s="15"/>
      <c r="AE80" s="15"/>
      <c r="AF80" s="15"/>
      <c r="AG80" s="15"/>
      <c r="AH80" s="15"/>
      <c r="AI80" s="15"/>
      <c r="AJ80" s="15"/>
    </row>
    <row r="81" spans="1:36" ht="13.5" customHeight="1">
      <c r="H81" s="23"/>
      <c r="I81" s="18" t="s">
        <v>125</v>
      </c>
      <c r="J81" s="24"/>
      <c r="N81" s="23"/>
      <c r="O81" s="25" t="s">
        <v>153</v>
      </c>
      <c r="P81" s="24"/>
      <c r="V81" s="15"/>
      <c r="W81" s="15"/>
      <c r="X81" s="15"/>
      <c r="Y81" s="15"/>
      <c r="Z81" s="15"/>
      <c r="AA81" s="15"/>
      <c r="AB81" s="15"/>
      <c r="AC81" s="15"/>
      <c r="AD81" s="15"/>
      <c r="AE81" s="15"/>
      <c r="AF81" s="15"/>
      <c r="AG81" s="15"/>
      <c r="AH81" s="15"/>
      <c r="AI81" s="15"/>
      <c r="AJ81" s="15"/>
    </row>
    <row r="82" spans="1:36" ht="13.5" customHeight="1">
      <c r="B82" s="18" t="s">
        <v>115</v>
      </c>
      <c r="D82" s="18" t="s">
        <v>128</v>
      </c>
      <c r="H82" s="23"/>
      <c r="J82" s="24"/>
      <c r="N82" s="23"/>
      <c r="O82" s="59"/>
      <c r="P82" s="24"/>
      <c r="V82" s="15"/>
      <c r="W82" s="15"/>
      <c r="X82" s="15"/>
      <c r="Y82" s="506" t="s">
        <v>130</v>
      </c>
      <c r="Z82" s="15"/>
      <c r="AA82" s="15"/>
      <c r="AB82" s="15"/>
      <c r="AC82" s="15"/>
      <c r="AD82" s="15"/>
      <c r="AE82" s="15"/>
      <c r="AF82" s="15"/>
      <c r="AG82" s="15"/>
      <c r="AH82" s="15"/>
      <c r="AI82" s="15"/>
      <c r="AJ82" s="15"/>
    </row>
    <row r="83" spans="1:36" ht="13.5" customHeight="1">
      <c r="D83" s="503"/>
      <c r="E83" s="503"/>
      <c r="F83" s="503"/>
      <c r="H83" s="23"/>
      <c r="J83" s="24"/>
      <c r="N83" s="23"/>
      <c r="P83" s="24"/>
      <c r="V83" s="15"/>
      <c r="W83" s="15"/>
      <c r="X83" s="15"/>
      <c r="Y83" s="508"/>
      <c r="Z83" s="15"/>
      <c r="AA83" s="15"/>
      <c r="AB83" s="15"/>
      <c r="AC83" s="15"/>
      <c r="AD83" s="15"/>
      <c r="AE83" s="15"/>
      <c r="AF83" s="15"/>
      <c r="AG83" s="15"/>
      <c r="AH83" s="15"/>
      <c r="AI83" s="15"/>
      <c r="AJ83" s="15"/>
    </row>
    <row r="84" spans="1:36" ht="13.5" customHeight="1">
      <c r="H84" s="23"/>
      <c r="J84" s="24"/>
      <c r="N84" s="23"/>
      <c r="P84" s="24"/>
      <c r="V84" s="15"/>
      <c r="W84" s="15"/>
      <c r="X84" s="15"/>
      <c r="Y84" s="507"/>
      <c r="Z84" s="15"/>
      <c r="AA84" s="15"/>
      <c r="AB84" s="15"/>
      <c r="AC84" s="15"/>
      <c r="AD84" s="15"/>
      <c r="AE84" s="15"/>
      <c r="AF84" s="15"/>
      <c r="AG84" s="15"/>
      <c r="AH84" s="15"/>
      <c r="AI84" s="15"/>
      <c r="AJ84" s="15"/>
    </row>
    <row r="85" spans="1:36" ht="13.5" customHeight="1">
      <c r="A85" s="59"/>
      <c r="B85" s="59"/>
      <c r="C85" s="59"/>
      <c r="D85" s="18" t="s">
        <v>132</v>
      </c>
      <c r="H85" s="23"/>
      <c r="I85" s="500" t="s">
        <v>131</v>
      </c>
      <c r="J85" s="24"/>
      <c r="N85" s="23"/>
      <c r="O85" s="59"/>
      <c r="P85" s="24"/>
      <c r="V85" s="15"/>
      <c r="W85" s="15"/>
      <c r="X85" s="15"/>
      <c r="Y85" s="15"/>
      <c r="Z85" s="15"/>
      <c r="AA85" s="15"/>
      <c r="AB85" s="15"/>
      <c r="AC85" s="15"/>
      <c r="AD85" s="15"/>
      <c r="AE85" s="15"/>
      <c r="AF85" s="15"/>
      <c r="AG85" s="15"/>
      <c r="AH85" s="15"/>
      <c r="AI85" s="15"/>
      <c r="AJ85" s="15"/>
    </row>
    <row r="86" spans="1:36" ht="13.5" customHeight="1">
      <c r="A86" s="59"/>
      <c r="B86" s="59"/>
      <c r="C86" s="59"/>
      <c r="D86" s="62"/>
      <c r="H86" s="23"/>
      <c r="I86" s="501"/>
      <c r="J86" s="24"/>
      <c r="N86" s="23"/>
      <c r="O86" s="59"/>
      <c r="P86" s="24"/>
      <c r="V86" s="15"/>
      <c r="W86" s="15"/>
      <c r="X86" s="15"/>
      <c r="Y86" s="15"/>
      <c r="Z86" s="15"/>
      <c r="AA86" s="15"/>
      <c r="AB86" s="15"/>
      <c r="AC86" s="15"/>
      <c r="AD86" s="15"/>
      <c r="AE86" s="15"/>
      <c r="AF86" s="15"/>
      <c r="AG86" s="15"/>
      <c r="AH86" s="15"/>
      <c r="AI86" s="15"/>
      <c r="AJ86" s="15"/>
    </row>
    <row r="87" spans="1:36" ht="13.5" customHeight="1">
      <c r="A87" s="59"/>
      <c r="B87" s="59"/>
      <c r="C87" s="59"/>
      <c r="H87" s="23"/>
      <c r="J87" s="24"/>
      <c r="N87" s="23"/>
      <c r="O87" s="59"/>
      <c r="P87" s="24"/>
      <c r="V87" s="15"/>
      <c r="W87" s="15"/>
      <c r="X87" s="15"/>
      <c r="Y87" s="15"/>
      <c r="Z87" s="15"/>
      <c r="AA87" s="15"/>
      <c r="AB87" s="15"/>
      <c r="AC87" s="15"/>
      <c r="AD87" s="15"/>
      <c r="AE87" s="15"/>
      <c r="AF87" s="15"/>
      <c r="AG87" s="15"/>
      <c r="AH87" s="15"/>
      <c r="AI87" s="15"/>
      <c r="AJ87" s="15"/>
    </row>
    <row r="88" spans="1:36" ht="13.5" customHeight="1">
      <c r="A88" s="59"/>
      <c r="B88" s="59"/>
      <c r="C88" s="59"/>
      <c r="H88" s="23"/>
      <c r="I88" s="18" t="s">
        <v>123</v>
      </c>
      <c r="J88" s="24"/>
      <c r="N88" s="23"/>
      <c r="O88" s="59"/>
      <c r="P88" s="24"/>
      <c r="V88" s="15"/>
      <c r="W88" s="15"/>
      <c r="X88" s="15"/>
      <c r="Y88" s="15"/>
      <c r="Z88" s="15"/>
      <c r="AA88" s="15"/>
      <c r="AB88" s="15"/>
      <c r="AC88" s="15"/>
      <c r="AD88" s="15"/>
      <c r="AE88" s="15"/>
      <c r="AF88" s="15"/>
      <c r="AG88" s="15"/>
      <c r="AH88" s="15"/>
      <c r="AI88" s="15"/>
      <c r="AJ88" s="15"/>
    </row>
    <row r="89" spans="1:36" ht="13.5" customHeight="1">
      <c r="A89" s="59"/>
      <c r="B89" s="59"/>
      <c r="C89" s="59"/>
      <c r="H89" s="23"/>
      <c r="J89" s="24"/>
      <c r="N89" s="23"/>
      <c r="O89" s="59"/>
      <c r="P89" s="24"/>
      <c r="V89" s="15"/>
      <c r="W89" s="15"/>
      <c r="X89" s="15"/>
      <c r="Y89" s="15"/>
      <c r="Z89" s="15"/>
      <c r="AA89" s="15"/>
      <c r="AB89" s="15"/>
      <c r="AC89" s="15"/>
      <c r="AD89" s="15"/>
      <c r="AE89" s="15"/>
      <c r="AF89" s="15"/>
      <c r="AG89" s="15"/>
      <c r="AH89" s="15"/>
      <c r="AI89" s="15"/>
      <c r="AJ89" s="15"/>
    </row>
    <row r="90" spans="1:36" ht="13.5" customHeight="1">
      <c r="A90" s="59"/>
      <c r="B90" s="59"/>
      <c r="C90" s="59"/>
      <c r="H90" s="23"/>
      <c r="I90" s="18" t="s">
        <v>125</v>
      </c>
      <c r="J90" s="24"/>
      <c r="N90" s="23"/>
      <c r="O90" s="25" t="s">
        <v>133</v>
      </c>
      <c r="P90" s="24"/>
      <c r="V90" s="15"/>
      <c r="W90" s="15"/>
      <c r="X90" s="15"/>
      <c r="Y90" s="15"/>
      <c r="Z90" s="15"/>
      <c r="AA90" s="15"/>
      <c r="AB90" s="15"/>
      <c r="AC90" s="15"/>
      <c r="AD90" s="15"/>
      <c r="AE90" s="15"/>
      <c r="AF90" s="15"/>
      <c r="AG90" s="15"/>
      <c r="AH90" s="15"/>
      <c r="AI90" s="15"/>
      <c r="AJ90" s="15"/>
    </row>
    <row r="91" spans="1:36" ht="13.5" customHeight="1" thickBot="1">
      <c r="A91" s="59"/>
      <c r="B91" s="59"/>
      <c r="C91" s="59"/>
      <c r="H91" s="26"/>
      <c r="I91" s="27"/>
      <c r="J91" s="28"/>
      <c r="N91" s="26"/>
      <c r="O91" s="63"/>
      <c r="P91" s="28"/>
      <c r="V91" s="15"/>
      <c r="W91" s="15"/>
      <c r="X91" s="15"/>
      <c r="Y91" s="15"/>
      <c r="Z91" s="15"/>
      <c r="AA91" s="15"/>
      <c r="AB91" s="15"/>
      <c r="AC91" s="15"/>
      <c r="AD91" s="15"/>
      <c r="AE91" s="15"/>
      <c r="AF91" s="15"/>
      <c r="AG91" s="15"/>
      <c r="AH91" s="15"/>
      <c r="AI91" s="15"/>
      <c r="AJ91" s="15"/>
    </row>
    <row r="92" spans="1:36" ht="7.5" customHeight="1">
      <c r="A92" s="59"/>
      <c r="B92" s="59"/>
      <c r="C92" s="59"/>
      <c r="L92" s="59"/>
      <c r="O92" s="59"/>
      <c r="V92" s="15"/>
      <c r="W92" s="15"/>
      <c r="X92" s="15"/>
      <c r="Y92" s="15"/>
      <c r="Z92" s="15"/>
      <c r="AA92" s="15"/>
      <c r="AB92" s="15"/>
      <c r="AC92" s="15"/>
      <c r="AD92" s="15"/>
      <c r="AE92" s="15"/>
      <c r="AF92" s="15"/>
      <c r="AG92" s="15"/>
      <c r="AH92" s="15"/>
      <c r="AI92" s="15"/>
      <c r="AJ92" s="15"/>
    </row>
    <row r="93" spans="1:36" ht="7.5" customHeight="1">
      <c r="E93" s="503" t="s">
        <v>160</v>
      </c>
      <c r="F93" s="503"/>
      <c r="I93" s="503"/>
      <c r="L93" s="59"/>
      <c r="O93" s="59"/>
      <c r="V93" s="15"/>
      <c r="W93" s="15"/>
      <c r="X93" s="15"/>
      <c r="Y93" s="15"/>
      <c r="Z93" s="15"/>
      <c r="AA93" s="15"/>
      <c r="AB93" s="15"/>
      <c r="AC93" s="15"/>
      <c r="AD93" s="15"/>
      <c r="AE93" s="15"/>
      <c r="AF93" s="15"/>
      <c r="AG93" s="15"/>
      <c r="AH93" s="15"/>
      <c r="AI93" s="15"/>
      <c r="AJ93" s="15"/>
    </row>
    <row r="94" spans="1:36" ht="7.5" customHeight="1" thickBot="1">
      <c r="E94" s="503"/>
      <c r="F94" s="503"/>
      <c r="I94" s="503"/>
      <c r="L94" s="59"/>
      <c r="O94" s="59"/>
      <c r="V94" s="15"/>
      <c r="W94" s="15"/>
      <c r="X94" s="15"/>
      <c r="Y94" s="15"/>
      <c r="Z94" s="15"/>
      <c r="AA94" s="15"/>
      <c r="AB94" s="15"/>
      <c r="AC94" s="15"/>
      <c r="AD94" s="15"/>
      <c r="AE94" s="15"/>
      <c r="AF94" s="15"/>
      <c r="AG94" s="15"/>
      <c r="AH94" s="15"/>
      <c r="AI94" s="15"/>
      <c r="AJ94" s="15"/>
    </row>
    <row r="95" spans="1:36" ht="7.5" customHeight="1">
      <c r="C95" s="20"/>
      <c r="D95" s="21"/>
      <c r="E95" s="22"/>
      <c r="L95" s="59"/>
      <c r="O95" s="59"/>
      <c r="V95" s="15"/>
      <c r="W95" s="15"/>
      <c r="X95" s="15"/>
      <c r="Y95" s="15"/>
      <c r="Z95" s="15"/>
      <c r="AA95" s="15"/>
      <c r="AB95" s="15"/>
      <c r="AC95" s="15"/>
      <c r="AD95" s="15"/>
      <c r="AE95" s="15"/>
      <c r="AF95" s="15"/>
      <c r="AG95" s="15"/>
      <c r="AH95" s="15"/>
      <c r="AI95" s="15"/>
      <c r="AJ95" s="15"/>
    </row>
    <row r="96" spans="1:36" ht="13.5" customHeight="1" thickBot="1">
      <c r="C96" s="23"/>
      <c r="D96" s="25" t="s">
        <v>161</v>
      </c>
      <c r="E96" s="24"/>
      <c r="L96" s="59"/>
      <c r="O96" s="59"/>
      <c r="V96" s="15"/>
      <c r="W96" s="15"/>
      <c r="X96" s="15"/>
      <c r="Y96" s="15"/>
      <c r="Z96" s="15"/>
      <c r="AA96" s="15"/>
      <c r="AB96" s="15"/>
      <c r="AC96" s="15"/>
      <c r="AD96" s="15"/>
      <c r="AE96" s="15"/>
      <c r="AF96" s="499"/>
      <c r="AG96" s="499"/>
      <c r="AH96" s="499"/>
      <c r="AI96" s="499"/>
      <c r="AJ96" s="499"/>
    </row>
    <row r="97" spans="3:36" ht="7.5" customHeight="1" thickBot="1">
      <c r="C97" s="26"/>
      <c r="D97" s="27"/>
      <c r="E97" s="28"/>
      <c r="H97" s="20"/>
      <c r="I97" s="21"/>
      <c r="J97" s="22"/>
      <c r="K97" s="502" t="s">
        <v>162</v>
      </c>
      <c r="L97" s="503"/>
      <c r="V97" s="15"/>
      <c r="W97" s="15"/>
      <c r="X97" s="15"/>
      <c r="Y97" s="15"/>
      <c r="Z97" s="15"/>
      <c r="AA97" s="15"/>
      <c r="AB97" s="15"/>
      <c r="AC97" s="15"/>
      <c r="AD97" s="15"/>
      <c r="AE97" s="15"/>
      <c r="AF97" s="499"/>
      <c r="AG97" s="499"/>
      <c r="AH97" s="499"/>
      <c r="AI97" s="499"/>
      <c r="AJ97" s="499"/>
    </row>
    <row r="98" spans="3:36" ht="7.5" customHeight="1" thickBot="1">
      <c r="H98" s="23"/>
      <c r="J98" s="24"/>
      <c r="K98" s="502"/>
      <c r="L98" s="503"/>
      <c r="V98" s="15"/>
      <c r="W98" s="15"/>
      <c r="X98" s="15"/>
      <c r="Y98" s="15"/>
      <c r="Z98" s="15"/>
      <c r="AA98" s="15"/>
      <c r="AB98" s="15"/>
      <c r="AC98" s="15"/>
      <c r="AD98" s="15"/>
      <c r="AE98" s="15"/>
      <c r="AF98" s="499"/>
      <c r="AG98" s="499"/>
      <c r="AH98" s="499"/>
      <c r="AI98" s="499"/>
      <c r="AJ98" s="499"/>
    </row>
    <row r="99" spans="3:36" ht="13.5" customHeight="1">
      <c r="H99" s="23"/>
      <c r="I99" s="500" t="s">
        <v>163</v>
      </c>
      <c r="J99" s="24"/>
      <c r="N99" s="20"/>
      <c r="O99" s="21"/>
      <c r="P99" s="22"/>
      <c r="Q99" s="13" t="s">
        <v>145</v>
      </c>
      <c r="V99" s="15"/>
      <c r="W99" s="15"/>
      <c r="X99" s="15"/>
      <c r="Y99" s="15"/>
      <c r="Z99" s="15"/>
      <c r="AA99" s="15"/>
      <c r="AB99" s="15"/>
      <c r="AC99" s="15"/>
      <c r="AD99" s="15"/>
      <c r="AE99" s="15"/>
      <c r="AF99" s="499"/>
      <c r="AG99" s="499"/>
      <c r="AH99" s="499"/>
      <c r="AI99" s="499"/>
      <c r="AJ99" s="499"/>
    </row>
    <row r="100" spans="3:36" ht="13.5" customHeight="1">
      <c r="D100" s="13" t="s">
        <v>164</v>
      </c>
      <c r="H100" s="23"/>
      <c r="I100" s="501"/>
      <c r="J100" s="24"/>
      <c r="N100" s="23"/>
      <c r="O100" s="25" t="s">
        <v>165</v>
      </c>
      <c r="P100" s="24"/>
      <c r="V100" s="15"/>
      <c r="W100" s="15"/>
      <c r="X100" s="15"/>
      <c r="Y100" s="15"/>
      <c r="Z100" s="15"/>
      <c r="AA100" s="15"/>
      <c r="AB100" s="15"/>
      <c r="AC100" s="15"/>
      <c r="AD100" s="15"/>
      <c r="AE100" s="15"/>
      <c r="AF100" s="499"/>
      <c r="AG100" s="499"/>
      <c r="AH100" s="499"/>
      <c r="AI100" s="499"/>
      <c r="AJ100" s="499"/>
    </row>
    <row r="101" spans="3:36" ht="13.5" customHeight="1" thickBot="1">
      <c r="H101" s="23"/>
      <c r="J101" s="24"/>
      <c r="N101" s="26"/>
      <c r="O101" s="63"/>
      <c r="P101" s="28"/>
      <c r="V101" s="15"/>
      <c r="W101" s="15"/>
      <c r="X101" s="15"/>
      <c r="Y101" s="15"/>
      <c r="Z101" s="15"/>
      <c r="AA101" s="15"/>
      <c r="AB101" s="15"/>
      <c r="AC101" s="15"/>
      <c r="AD101" s="15"/>
      <c r="AE101" s="15"/>
      <c r="AF101" s="499"/>
      <c r="AG101" s="499"/>
      <c r="AH101" s="499"/>
      <c r="AI101" s="499"/>
      <c r="AJ101" s="499"/>
    </row>
    <row r="102" spans="3:36" ht="7.5" customHeight="1">
      <c r="D102" s="503" t="s">
        <v>166</v>
      </c>
      <c r="E102" s="503"/>
      <c r="F102" s="503"/>
      <c r="H102" s="23"/>
      <c r="J102" s="24"/>
      <c r="V102" s="15"/>
      <c r="W102" s="15"/>
      <c r="X102" s="15"/>
      <c r="Y102" s="15"/>
      <c r="Z102" s="15"/>
      <c r="AA102" s="15"/>
      <c r="AB102" s="15"/>
      <c r="AC102" s="15"/>
      <c r="AD102" s="15"/>
      <c r="AE102" s="15"/>
      <c r="AF102" s="15"/>
      <c r="AG102" s="15"/>
      <c r="AH102" s="15"/>
      <c r="AI102" s="15"/>
      <c r="AJ102" s="15"/>
    </row>
    <row r="103" spans="3:36" ht="7.5" customHeight="1" thickBot="1">
      <c r="D103" s="503"/>
      <c r="E103" s="503"/>
      <c r="F103" s="503"/>
      <c r="H103" s="23"/>
      <c r="J103" s="24"/>
      <c r="V103" s="15"/>
      <c r="W103" s="15"/>
      <c r="X103" s="15"/>
      <c r="Y103" s="15"/>
      <c r="Z103" s="15"/>
      <c r="AA103" s="15"/>
      <c r="AB103" s="15"/>
      <c r="AC103" s="15"/>
      <c r="AD103" s="15"/>
      <c r="AE103" s="15"/>
      <c r="AF103" s="15"/>
      <c r="AG103" s="15"/>
      <c r="AH103" s="15"/>
      <c r="AI103" s="15"/>
      <c r="AJ103" s="15"/>
    </row>
    <row r="104" spans="3:36" ht="13.5" customHeight="1">
      <c r="C104" s="20"/>
      <c r="D104" s="21"/>
      <c r="E104" s="22"/>
      <c r="H104" s="23"/>
      <c r="I104" s="504" t="s">
        <v>167</v>
      </c>
      <c r="J104" s="24"/>
      <c r="N104" s="20"/>
      <c r="O104" s="21"/>
      <c r="P104" s="22"/>
      <c r="Q104" s="13" t="s">
        <v>168</v>
      </c>
      <c r="V104" s="15"/>
      <c r="W104" s="15"/>
      <c r="X104" s="15"/>
      <c r="Y104" s="15"/>
      <c r="Z104" s="15"/>
      <c r="AA104" s="15"/>
      <c r="AB104" s="15"/>
      <c r="AC104" s="15"/>
      <c r="AD104" s="15"/>
      <c r="AE104" s="15"/>
      <c r="AF104" s="15"/>
      <c r="AG104" s="15"/>
      <c r="AH104" s="15"/>
      <c r="AI104" s="15"/>
      <c r="AJ104" s="15"/>
    </row>
    <row r="105" spans="3:36" ht="13.5" customHeight="1">
      <c r="C105" s="23"/>
      <c r="D105" s="25" t="s">
        <v>115</v>
      </c>
      <c r="E105" s="24"/>
      <c r="H105" s="23"/>
      <c r="I105" s="505"/>
      <c r="J105" s="24"/>
      <c r="N105" s="23"/>
      <c r="O105" s="25" t="s">
        <v>169</v>
      </c>
      <c r="P105" s="24"/>
      <c r="V105" s="15"/>
      <c r="W105" s="15"/>
      <c r="X105" s="15"/>
      <c r="Y105" s="506" t="s">
        <v>130</v>
      </c>
      <c r="Z105" s="15"/>
      <c r="AA105" s="15"/>
      <c r="AB105" s="15"/>
      <c r="AC105" s="15"/>
      <c r="AD105" s="15"/>
      <c r="AE105" s="15"/>
      <c r="AF105" s="15"/>
      <c r="AG105" s="15"/>
      <c r="AH105" s="15"/>
      <c r="AI105" s="15"/>
      <c r="AJ105" s="15"/>
    </row>
    <row r="106" spans="3:36" ht="7.5" customHeight="1" thickBot="1">
      <c r="C106" s="26"/>
      <c r="D106" s="27"/>
      <c r="E106" s="28"/>
      <c r="H106" s="26"/>
      <c r="I106" s="27"/>
      <c r="J106" s="28"/>
      <c r="N106" s="26"/>
      <c r="O106" s="63"/>
      <c r="P106" s="28"/>
      <c r="V106" s="15"/>
      <c r="W106" s="15"/>
      <c r="X106" s="15"/>
      <c r="Y106" s="507"/>
      <c r="Z106" s="15"/>
      <c r="AA106" s="15"/>
      <c r="AB106" s="15"/>
      <c r="AC106" s="15"/>
      <c r="AD106" s="15"/>
      <c r="AE106" s="15"/>
      <c r="AF106" s="15"/>
      <c r="AG106" s="15"/>
      <c r="AH106" s="15"/>
      <c r="AI106" s="15"/>
      <c r="AJ106" s="15"/>
    </row>
    <row r="107" spans="3:36" ht="7.5" customHeight="1">
      <c r="V107" s="15"/>
      <c r="W107" s="15"/>
      <c r="X107" s="15"/>
      <c r="Y107" s="15"/>
      <c r="Z107" s="15"/>
      <c r="AA107" s="15"/>
      <c r="AB107" s="15"/>
      <c r="AC107" s="15"/>
      <c r="AD107" s="15"/>
      <c r="AE107" s="15"/>
      <c r="AF107" s="15"/>
      <c r="AG107" s="15"/>
      <c r="AH107" s="15"/>
      <c r="AI107" s="15"/>
      <c r="AJ107" s="15"/>
    </row>
    <row r="108" spans="3:36" ht="13.5" customHeight="1">
      <c r="V108" s="15"/>
      <c r="W108" s="15"/>
      <c r="X108" s="15"/>
      <c r="Y108" s="15"/>
      <c r="Z108" s="15"/>
      <c r="AA108" s="15"/>
      <c r="AB108" s="15"/>
      <c r="AC108" s="15"/>
      <c r="AD108" s="15"/>
      <c r="AE108" s="15"/>
      <c r="AF108" s="15"/>
      <c r="AG108" s="15"/>
      <c r="AH108" s="15"/>
      <c r="AI108" s="15"/>
      <c r="AJ108" s="15"/>
    </row>
    <row r="109" spans="3:36" ht="13.5" customHeight="1" thickBot="1">
      <c r="V109" s="15"/>
      <c r="W109" s="15"/>
      <c r="X109" s="15"/>
      <c r="Y109" s="59"/>
      <c r="Z109" s="59"/>
      <c r="AA109" s="15"/>
      <c r="AB109" s="499"/>
      <c r="AC109" s="499"/>
      <c r="AD109" s="499"/>
      <c r="AE109" s="499"/>
      <c r="AF109" s="499"/>
      <c r="AG109" s="15"/>
      <c r="AH109" s="15"/>
      <c r="AI109" s="15"/>
      <c r="AJ109" s="15"/>
    </row>
    <row r="110" spans="3:36" ht="13.5" customHeight="1" thickBot="1">
      <c r="H110" s="20"/>
      <c r="I110" s="21"/>
      <c r="J110" s="22"/>
      <c r="K110" s="13" t="s">
        <v>170</v>
      </c>
      <c r="O110" s="40" t="s">
        <v>171</v>
      </c>
      <c r="P110" s="41"/>
      <c r="Q110" s="41"/>
      <c r="R110" s="41"/>
      <c r="S110" s="41"/>
      <c r="T110" s="41"/>
      <c r="U110" s="41"/>
      <c r="V110" s="41"/>
      <c r="W110" s="41"/>
      <c r="X110" s="42"/>
      <c r="Y110" s="59"/>
      <c r="Z110" s="59"/>
      <c r="AA110" s="15"/>
      <c r="AB110" s="499"/>
      <c r="AC110" s="499"/>
      <c r="AD110" s="499"/>
      <c r="AE110" s="499"/>
      <c r="AF110" s="499"/>
      <c r="AG110" s="15"/>
      <c r="AH110" s="15"/>
      <c r="AI110" s="15"/>
      <c r="AJ110" s="15"/>
    </row>
    <row r="111" spans="3:36" ht="13.5" customHeight="1">
      <c r="C111" s="20"/>
      <c r="D111" s="21"/>
      <c r="E111" s="22"/>
      <c r="H111" s="23"/>
      <c r="I111" s="500" t="s">
        <v>172</v>
      </c>
      <c r="J111" s="24"/>
      <c r="O111" s="43" t="s">
        <v>173</v>
      </c>
      <c r="P111" s="44"/>
      <c r="Q111" s="44"/>
      <c r="R111" s="44"/>
      <c r="S111" s="44"/>
      <c r="T111" s="44"/>
      <c r="U111" s="44"/>
      <c r="V111" s="44"/>
      <c r="W111" s="44"/>
      <c r="X111" s="45"/>
      <c r="Y111" s="15"/>
      <c r="Z111" s="15"/>
      <c r="AA111" s="15"/>
      <c r="AB111" s="499"/>
      <c r="AC111" s="499"/>
      <c r="AD111" s="499"/>
      <c r="AE111" s="499"/>
      <c r="AF111" s="499"/>
      <c r="AG111" s="15"/>
      <c r="AH111" s="15"/>
      <c r="AI111" s="15"/>
      <c r="AJ111" s="15"/>
    </row>
    <row r="112" spans="3:36" ht="13.5" customHeight="1">
      <c r="C112" s="23"/>
      <c r="D112" s="25" t="s">
        <v>174</v>
      </c>
      <c r="E112" s="24"/>
      <c r="H112" s="23"/>
      <c r="I112" s="501"/>
      <c r="J112" s="24"/>
      <c r="O112" s="47" t="s">
        <v>175</v>
      </c>
      <c r="P112" s="48"/>
      <c r="Q112" s="48"/>
      <c r="R112" s="48"/>
      <c r="S112" s="48"/>
      <c r="T112" s="48"/>
      <c r="U112" s="48"/>
      <c r="V112" s="48"/>
      <c r="W112" s="48"/>
      <c r="X112" s="49"/>
      <c r="Y112" s="15"/>
      <c r="Z112" s="15"/>
      <c r="AA112" s="15"/>
      <c r="AB112" s="499"/>
      <c r="AC112" s="499"/>
      <c r="AD112" s="499"/>
      <c r="AE112" s="499"/>
      <c r="AF112" s="499"/>
      <c r="AG112" s="15"/>
      <c r="AH112" s="15"/>
      <c r="AI112" s="15"/>
      <c r="AJ112" s="15"/>
    </row>
    <row r="113" spans="3:36" ht="7.5" customHeight="1" thickBot="1">
      <c r="C113" s="26"/>
      <c r="D113" s="27"/>
      <c r="E113" s="28"/>
      <c r="H113" s="26"/>
      <c r="I113" s="27"/>
      <c r="J113" s="28"/>
      <c r="V113" s="15"/>
      <c r="W113" s="15"/>
      <c r="X113" s="15"/>
      <c r="Y113" s="15"/>
      <c r="Z113" s="15"/>
      <c r="AA113" s="15"/>
      <c r="AB113" s="499"/>
      <c r="AC113" s="499"/>
      <c r="AD113" s="499"/>
      <c r="AE113" s="499"/>
      <c r="AF113" s="499"/>
      <c r="AG113" s="15"/>
      <c r="AH113" s="15"/>
      <c r="AI113" s="15"/>
      <c r="AJ113" s="15"/>
    </row>
    <row r="114" spans="3:36" ht="13.5" customHeight="1" thickBot="1">
      <c r="V114" s="15"/>
      <c r="W114" s="15"/>
      <c r="X114" s="15"/>
      <c r="Y114" s="15"/>
      <c r="Z114" s="15"/>
      <c r="AA114" s="15"/>
      <c r="AB114" s="499"/>
      <c r="AC114" s="499"/>
      <c r="AD114" s="499"/>
      <c r="AE114" s="499"/>
      <c r="AF114" s="499"/>
      <c r="AG114" s="15"/>
      <c r="AH114" s="15"/>
      <c r="AI114" s="15"/>
      <c r="AJ114" s="15"/>
    </row>
    <row r="115" spans="3:36" ht="13.5" customHeight="1">
      <c r="H115" s="20"/>
      <c r="I115" s="21"/>
      <c r="J115" s="22"/>
      <c r="K115" s="13" t="s">
        <v>176</v>
      </c>
      <c r="V115" s="15"/>
      <c r="W115" s="15"/>
      <c r="X115" s="15"/>
      <c r="Y115" s="15"/>
      <c r="Z115" s="15"/>
      <c r="AA115" s="15"/>
      <c r="AB115" s="15"/>
      <c r="AC115" s="15"/>
      <c r="AD115" s="15"/>
      <c r="AE115" s="15"/>
      <c r="AF115" s="15"/>
      <c r="AG115" s="15"/>
      <c r="AH115" s="15"/>
      <c r="AI115" s="15"/>
      <c r="AJ115" s="15"/>
    </row>
    <row r="116" spans="3:36" ht="13.5" customHeight="1">
      <c r="H116" s="23"/>
      <c r="I116" s="500" t="s">
        <v>177</v>
      </c>
      <c r="J116" s="24"/>
      <c r="O116" s="25" t="s">
        <v>178</v>
      </c>
      <c r="R116" s="25" t="s">
        <v>179</v>
      </c>
      <c r="V116" s="15"/>
      <c r="W116" s="15"/>
      <c r="X116" s="15"/>
      <c r="Y116" s="15"/>
      <c r="Z116" s="15"/>
      <c r="AA116" s="15"/>
      <c r="AB116" s="15"/>
      <c r="AC116" s="15"/>
      <c r="AD116" s="15"/>
      <c r="AE116" s="15"/>
      <c r="AF116" s="15"/>
      <c r="AG116" s="15"/>
      <c r="AH116" s="15"/>
      <c r="AI116" s="15"/>
      <c r="AJ116" s="15"/>
    </row>
    <row r="117" spans="3:36" ht="13.5" customHeight="1">
      <c r="H117" s="23"/>
      <c r="I117" s="501"/>
      <c r="J117" s="24"/>
      <c r="O117" s="59"/>
      <c r="V117" s="15"/>
      <c r="W117" s="15"/>
      <c r="X117" s="15"/>
      <c r="Y117" s="15"/>
      <c r="Z117" s="15"/>
      <c r="AA117" s="15"/>
      <c r="AB117" s="15"/>
      <c r="AC117" s="15"/>
      <c r="AD117" s="15"/>
      <c r="AE117" s="15"/>
      <c r="AF117" s="15"/>
      <c r="AG117" s="15"/>
      <c r="AH117" s="15"/>
      <c r="AI117" s="15"/>
      <c r="AJ117" s="15"/>
    </row>
    <row r="118" spans="3:36" ht="7.5" customHeight="1" thickBot="1">
      <c r="H118" s="26"/>
      <c r="I118" s="27"/>
      <c r="J118" s="28"/>
      <c r="V118" s="15"/>
      <c r="W118" s="15"/>
      <c r="X118" s="15"/>
      <c r="Y118" s="15"/>
      <c r="Z118" s="15"/>
      <c r="AA118" s="15"/>
      <c r="AB118" s="15"/>
      <c r="AC118" s="15"/>
      <c r="AD118" s="15"/>
      <c r="AE118" s="15"/>
      <c r="AF118" s="15"/>
      <c r="AG118" s="15"/>
      <c r="AH118" s="15"/>
      <c r="AI118" s="15"/>
      <c r="AJ118" s="15"/>
    </row>
    <row r="119" spans="3:36" ht="13.5" customHeight="1">
      <c r="V119" s="15"/>
      <c r="W119" s="15"/>
      <c r="X119" s="15"/>
      <c r="Y119" s="15"/>
      <c r="Z119" s="15"/>
      <c r="AA119" s="15"/>
      <c r="AB119" s="15"/>
      <c r="AC119" s="15"/>
      <c r="AD119" s="15"/>
      <c r="AE119" s="15"/>
      <c r="AF119" s="15"/>
      <c r="AG119" s="15"/>
      <c r="AH119" s="15"/>
      <c r="AI119" s="15"/>
      <c r="AJ119" s="15"/>
    </row>
    <row r="120" spans="3:36" ht="13.5" customHeight="1">
      <c r="I120" s="18" t="s">
        <v>180</v>
      </c>
      <c r="J120" s="13" t="s">
        <v>181</v>
      </c>
    </row>
    <row r="121" spans="3:36" ht="13.5" customHeight="1">
      <c r="I121" s="14"/>
    </row>
    <row r="122" spans="3:36" ht="13.5" customHeight="1">
      <c r="I122" s="18" t="s">
        <v>182</v>
      </c>
      <c r="J122" s="13" t="s">
        <v>183</v>
      </c>
    </row>
    <row r="123" spans="3:36" ht="13.5" customHeight="1">
      <c r="I123" s="14"/>
    </row>
    <row r="124" spans="3:36" ht="13.5" customHeight="1">
      <c r="I124" s="18" t="s">
        <v>184</v>
      </c>
      <c r="J124" s="13" t="s">
        <v>185</v>
      </c>
    </row>
    <row r="126" spans="3:36" ht="13.5" customHeight="1">
      <c r="I126" s="18" t="s">
        <v>186</v>
      </c>
    </row>
    <row r="128" spans="3:36" ht="13.5" customHeight="1">
      <c r="I128" s="18" t="s">
        <v>187</v>
      </c>
    </row>
  </sheetData>
  <mergeCells count="54">
    <mergeCell ref="D21:F21"/>
    <mergeCell ref="AB21:AJ22"/>
    <mergeCell ref="I22:I24"/>
    <mergeCell ref="AB23:AJ24"/>
    <mergeCell ref="AC2:AE2"/>
    <mergeCell ref="I5:I6"/>
    <mergeCell ref="O5:O6"/>
    <mergeCell ref="I11:I13"/>
    <mergeCell ref="I17:I18"/>
    <mergeCell ref="AB36:AG43"/>
    <mergeCell ref="O38:O39"/>
    <mergeCell ref="R38:R39"/>
    <mergeCell ref="I44:I45"/>
    <mergeCell ref="AB45:AG49"/>
    <mergeCell ref="AF26:AJ31"/>
    <mergeCell ref="V29:W31"/>
    <mergeCell ref="Y29:Y31"/>
    <mergeCell ref="D30:F30"/>
    <mergeCell ref="I31:I33"/>
    <mergeCell ref="B47:B48"/>
    <mergeCell ref="I47:I48"/>
    <mergeCell ref="Z56:Z57"/>
    <mergeCell ref="D57:D58"/>
    <mergeCell ref="I58:I59"/>
    <mergeCell ref="V59:W60"/>
    <mergeCell ref="Y59:Y60"/>
    <mergeCell ref="I51:I52"/>
    <mergeCell ref="D46:D47"/>
    <mergeCell ref="D65:F65"/>
    <mergeCell ref="I67:I68"/>
    <mergeCell ref="V69:W69"/>
    <mergeCell ref="I54:I55"/>
    <mergeCell ref="Y56:Y57"/>
    <mergeCell ref="AA59:AA60"/>
    <mergeCell ref="R61:R62"/>
    <mergeCell ref="V64:W66"/>
    <mergeCell ref="Y64:Y66"/>
    <mergeCell ref="AC64:AG70"/>
    <mergeCell ref="D102:F103"/>
    <mergeCell ref="I104:I105"/>
    <mergeCell ref="Y105:Y106"/>
    <mergeCell ref="D74:F74"/>
    <mergeCell ref="I76:I77"/>
    <mergeCell ref="Y82:Y84"/>
    <mergeCell ref="D83:F83"/>
    <mergeCell ref="I85:I86"/>
    <mergeCell ref="E93:F94"/>
    <mergeCell ref="I93:I94"/>
    <mergeCell ref="AB109:AF114"/>
    <mergeCell ref="I111:I112"/>
    <mergeCell ref="I116:I117"/>
    <mergeCell ref="AF96:AJ101"/>
    <mergeCell ref="K97:L98"/>
    <mergeCell ref="I99:I100"/>
  </mergeCells>
  <phoneticPr fontId="2"/>
  <printOptions horizontalCentered="1"/>
  <pageMargins left="0.39370078740157483" right="0.39370078740157483" top="0.39370078740157483" bottom="0.19685039370078741" header="0.51181102362204722" footer="0.27"/>
  <pageSetup paperSize="9" scale="3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E99C3-1073-4D31-AC4C-E23BE34E7FF8}">
  <sheetPr>
    <pageSetUpPr fitToPage="1"/>
  </sheetPr>
  <dimension ref="A1:AJ128"/>
  <sheetViews>
    <sheetView zoomScale="85" zoomScaleNormal="85" workbookViewId="0">
      <selection activeCell="O52" sqref="O52"/>
    </sheetView>
  </sheetViews>
  <sheetFormatPr defaultColWidth="10" defaultRowHeight="13.5" customHeight="1"/>
  <cols>
    <col min="1" max="1" width="2.08203125" style="13" customWidth="1"/>
    <col min="2" max="2" width="12.08203125" style="13" bestFit="1" customWidth="1"/>
    <col min="3" max="3" width="2.08203125" style="13" customWidth="1"/>
    <col min="4" max="4" width="12.08203125" style="13" customWidth="1"/>
    <col min="5" max="5" width="2.08203125" style="13" customWidth="1"/>
    <col min="6" max="6" width="6.58203125" style="13" customWidth="1"/>
    <col min="7" max="8" width="2.08203125" style="13" customWidth="1"/>
    <col min="9" max="9" width="12.5" style="13" customWidth="1"/>
    <col min="10" max="11" width="2.08203125" style="13" customWidth="1"/>
    <col min="12" max="12" width="6.58203125" style="13" customWidth="1"/>
    <col min="13" max="14" width="2.08203125" style="13" customWidth="1"/>
    <col min="15" max="15" width="12.08203125" style="13" customWidth="1"/>
    <col min="16" max="17" width="2.08203125" style="13" customWidth="1"/>
    <col min="18" max="18" width="12.08203125" style="13" customWidth="1"/>
    <col min="19" max="19" width="2" style="13" customWidth="1"/>
    <col min="20" max="21" width="2.08203125" style="13" customWidth="1"/>
    <col min="22" max="23" width="5" style="13" customWidth="1"/>
    <col min="24" max="24" width="6.58203125" style="13" customWidth="1"/>
    <col min="25" max="25" width="12.33203125" style="13" customWidth="1"/>
    <col min="26" max="26" width="10" style="13" customWidth="1"/>
    <col min="27" max="256" width="10" style="13"/>
    <col min="257" max="257" width="2.08203125" style="13" customWidth="1"/>
    <col min="258" max="258" width="12.08203125" style="13" bestFit="1" customWidth="1"/>
    <col min="259" max="259" width="2.08203125" style="13" customWidth="1"/>
    <col min="260" max="260" width="12.08203125" style="13" customWidth="1"/>
    <col min="261" max="261" width="2.08203125" style="13" customWidth="1"/>
    <col min="262" max="262" width="6.58203125" style="13" customWidth="1"/>
    <col min="263" max="264" width="2.08203125" style="13" customWidth="1"/>
    <col min="265" max="265" width="12.5" style="13" customWidth="1"/>
    <col min="266" max="267" width="2.08203125" style="13" customWidth="1"/>
    <col min="268" max="268" width="6.58203125" style="13" customWidth="1"/>
    <col min="269" max="270" width="2.08203125" style="13" customWidth="1"/>
    <col min="271" max="271" width="12.08203125" style="13" customWidth="1"/>
    <col min="272" max="273" width="2.08203125" style="13" customWidth="1"/>
    <col min="274" max="274" width="12.08203125" style="13" customWidth="1"/>
    <col min="275" max="275" width="2" style="13" customWidth="1"/>
    <col min="276" max="277" width="2.08203125" style="13" customWidth="1"/>
    <col min="278" max="279" width="5" style="13" customWidth="1"/>
    <col min="280" max="280" width="6.58203125" style="13" customWidth="1"/>
    <col min="281" max="281" width="12.33203125" style="13" customWidth="1"/>
    <col min="282" max="512" width="10" style="13"/>
    <col min="513" max="513" width="2.08203125" style="13" customWidth="1"/>
    <col min="514" max="514" width="12.08203125" style="13" bestFit="1" customWidth="1"/>
    <col min="515" max="515" width="2.08203125" style="13" customWidth="1"/>
    <col min="516" max="516" width="12.08203125" style="13" customWidth="1"/>
    <col min="517" max="517" width="2.08203125" style="13" customWidth="1"/>
    <col min="518" max="518" width="6.58203125" style="13" customWidth="1"/>
    <col min="519" max="520" width="2.08203125" style="13" customWidth="1"/>
    <col min="521" max="521" width="12.5" style="13" customWidth="1"/>
    <col min="522" max="523" width="2.08203125" style="13" customWidth="1"/>
    <col min="524" max="524" width="6.58203125" style="13" customWidth="1"/>
    <col min="525" max="526" width="2.08203125" style="13" customWidth="1"/>
    <col min="527" max="527" width="12.08203125" style="13" customWidth="1"/>
    <col min="528" max="529" width="2.08203125" style="13" customWidth="1"/>
    <col min="530" max="530" width="12.08203125" style="13" customWidth="1"/>
    <col min="531" max="531" width="2" style="13" customWidth="1"/>
    <col min="532" max="533" width="2.08203125" style="13" customWidth="1"/>
    <col min="534" max="535" width="5" style="13" customWidth="1"/>
    <col min="536" max="536" width="6.58203125" style="13" customWidth="1"/>
    <col min="537" max="537" width="12.33203125" style="13" customWidth="1"/>
    <col min="538" max="768" width="10" style="13"/>
    <col min="769" max="769" width="2.08203125" style="13" customWidth="1"/>
    <col min="770" max="770" width="12.08203125" style="13" bestFit="1" customWidth="1"/>
    <col min="771" max="771" width="2.08203125" style="13" customWidth="1"/>
    <col min="772" max="772" width="12.08203125" style="13" customWidth="1"/>
    <col min="773" max="773" width="2.08203125" style="13" customWidth="1"/>
    <col min="774" max="774" width="6.58203125" style="13" customWidth="1"/>
    <col min="775" max="776" width="2.08203125" style="13" customWidth="1"/>
    <col min="777" max="777" width="12.5" style="13" customWidth="1"/>
    <col min="778" max="779" width="2.08203125" style="13" customWidth="1"/>
    <col min="780" max="780" width="6.58203125" style="13" customWidth="1"/>
    <col min="781" max="782" width="2.08203125" style="13" customWidth="1"/>
    <col min="783" max="783" width="12.08203125" style="13" customWidth="1"/>
    <col min="784" max="785" width="2.08203125" style="13" customWidth="1"/>
    <col min="786" max="786" width="12.08203125" style="13" customWidth="1"/>
    <col min="787" max="787" width="2" style="13" customWidth="1"/>
    <col min="788" max="789" width="2.08203125" style="13" customWidth="1"/>
    <col min="790" max="791" width="5" style="13" customWidth="1"/>
    <col min="792" max="792" width="6.58203125" style="13" customWidth="1"/>
    <col min="793" max="793" width="12.33203125" style="13" customWidth="1"/>
    <col min="794" max="1024" width="10" style="13"/>
    <col min="1025" max="1025" width="2.08203125" style="13" customWidth="1"/>
    <col min="1026" max="1026" width="12.08203125" style="13" bestFit="1" customWidth="1"/>
    <col min="1027" max="1027" width="2.08203125" style="13" customWidth="1"/>
    <col min="1028" max="1028" width="12.08203125" style="13" customWidth="1"/>
    <col min="1029" max="1029" width="2.08203125" style="13" customWidth="1"/>
    <col min="1030" max="1030" width="6.58203125" style="13" customWidth="1"/>
    <col min="1031" max="1032" width="2.08203125" style="13" customWidth="1"/>
    <col min="1033" max="1033" width="12.5" style="13" customWidth="1"/>
    <col min="1034" max="1035" width="2.08203125" style="13" customWidth="1"/>
    <col min="1036" max="1036" width="6.58203125" style="13" customWidth="1"/>
    <col min="1037" max="1038" width="2.08203125" style="13" customWidth="1"/>
    <col min="1039" max="1039" width="12.08203125" style="13" customWidth="1"/>
    <col min="1040" max="1041" width="2.08203125" style="13" customWidth="1"/>
    <col min="1042" max="1042" width="12.08203125" style="13" customWidth="1"/>
    <col min="1043" max="1043" width="2" style="13" customWidth="1"/>
    <col min="1044" max="1045" width="2.08203125" style="13" customWidth="1"/>
    <col min="1046" max="1047" width="5" style="13" customWidth="1"/>
    <col min="1048" max="1048" width="6.58203125" style="13" customWidth="1"/>
    <col min="1049" max="1049" width="12.33203125" style="13" customWidth="1"/>
    <col min="1050" max="1280" width="10" style="13"/>
    <col min="1281" max="1281" width="2.08203125" style="13" customWidth="1"/>
    <col min="1282" max="1282" width="12.08203125" style="13" bestFit="1" customWidth="1"/>
    <col min="1283" max="1283" width="2.08203125" style="13" customWidth="1"/>
    <col min="1284" max="1284" width="12.08203125" style="13" customWidth="1"/>
    <col min="1285" max="1285" width="2.08203125" style="13" customWidth="1"/>
    <col min="1286" max="1286" width="6.58203125" style="13" customWidth="1"/>
    <col min="1287" max="1288" width="2.08203125" style="13" customWidth="1"/>
    <col min="1289" max="1289" width="12.5" style="13" customWidth="1"/>
    <col min="1290" max="1291" width="2.08203125" style="13" customWidth="1"/>
    <col min="1292" max="1292" width="6.58203125" style="13" customWidth="1"/>
    <col min="1293" max="1294" width="2.08203125" style="13" customWidth="1"/>
    <col min="1295" max="1295" width="12.08203125" style="13" customWidth="1"/>
    <col min="1296" max="1297" width="2.08203125" style="13" customWidth="1"/>
    <col min="1298" max="1298" width="12.08203125" style="13" customWidth="1"/>
    <col min="1299" max="1299" width="2" style="13" customWidth="1"/>
    <col min="1300" max="1301" width="2.08203125" style="13" customWidth="1"/>
    <col min="1302" max="1303" width="5" style="13" customWidth="1"/>
    <col min="1304" max="1304" width="6.58203125" style="13" customWidth="1"/>
    <col min="1305" max="1305" width="12.33203125" style="13" customWidth="1"/>
    <col min="1306" max="1536" width="10" style="13"/>
    <col min="1537" max="1537" width="2.08203125" style="13" customWidth="1"/>
    <col min="1538" max="1538" width="12.08203125" style="13" bestFit="1" customWidth="1"/>
    <col min="1539" max="1539" width="2.08203125" style="13" customWidth="1"/>
    <col min="1540" max="1540" width="12.08203125" style="13" customWidth="1"/>
    <col min="1541" max="1541" width="2.08203125" style="13" customWidth="1"/>
    <col min="1542" max="1542" width="6.58203125" style="13" customWidth="1"/>
    <col min="1543" max="1544" width="2.08203125" style="13" customWidth="1"/>
    <col min="1545" max="1545" width="12.5" style="13" customWidth="1"/>
    <col min="1546" max="1547" width="2.08203125" style="13" customWidth="1"/>
    <col min="1548" max="1548" width="6.58203125" style="13" customWidth="1"/>
    <col min="1549" max="1550" width="2.08203125" style="13" customWidth="1"/>
    <col min="1551" max="1551" width="12.08203125" style="13" customWidth="1"/>
    <col min="1552" max="1553" width="2.08203125" style="13" customWidth="1"/>
    <col min="1554" max="1554" width="12.08203125" style="13" customWidth="1"/>
    <col min="1555" max="1555" width="2" style="13" customWidth="1"/>
    <col min="1556" max="1557" width="2.08203125" style="13" customWidth="1"/>
    <col min="1558" max="1559" width="5" style="13" customWidth="1"/>
    <col min="1560" max="1560" width="6.58203125" style="13" customWidth="1"/>
    <col min="1561" max="1561" width="12.33203125" style="13" customWidth="1"/>
    <col min="1562" max="1792" width="10" style="13"/>
    <col min="1793" max="1793" width="2.08203125" style="13" customWidth="1"/>
    <col min="1794" max="1794" width="12.08203125" style="13" bestFit="1" customWidth="1"/>
    <col min="1795" max="1795" width="2.08203125" style="13" customWidth="1"/>
    <col min="1796" max="1796" width="12.08203125" style="13" customWidth="1"/>
    <col min="1797" max="1797" width="2.08203125" style="13" customWidth="1"/>
    <col min="1798" max="1798" width="6.58203125" style="13" customWidth="1"/>
    <col min="1799" max="1800" width="2.08203125" style="13" customWidth="1"/>
    <col min="1801" max="1801" width="12.5" style="13" customWidth="1"/>
    <col min="1802" max="1803" width="2.08203125" style="13" customWidth="1"/>
    <col min="1804" max="1804" width="6.58203125" style="13" customWidth="1"/>
    <col min="1805" max="1806" width="2.08203125" style="13" customWidth="1"/>
    <col min="1807" max="1807" width="12.08203125" style="13" customWidth="1"/>
    <col min="1808" max="1809" width="2.08203125" style="13" customWidth="1"/>
    <col min="1810" max="1810" width="12.08203125" style="13" customWidth="1"/>
    <col min="1811" max="1811" width="2" style="13" customWidth="1"/>
    <col min="1812" max="1813" width="2.08203125" style="13" customWidth="1"/>
    <col min="1814" max="1815" width="5" style="13" customWidth="1"/>
    <col min="1816" max="1816" width="6.58203125" style="13" customWidth="1"/>
    <col min="1817" max="1817" width="12.33203125" style="13" customWidth="1"/>
    <col min="1818" max="2048" width="10" style="13"/>
    <col min="2049" max="2049" width="2.08203125" style="13" customWidth="1"/>
    <col min="2050" max="2050" width="12.08203125" style="13" bestFit="1" customWidth="1"/>
    <col min="2051" max="2051" width="2.08203125" style="13" customWidth="1"/>
    <col min="2052" max="2052" width="12.08203125" style="13" customWidth="1"/>
    <col min="2053" max="2053" width="2.08203125" style="13" customWidth="1"/>
    <col min="2054" max="2054" width="6.58203125" style="13" customWidth="1"/>
    <col min="2055" max="2056" width="2.08203125" style="13" customWidth="1"/>
    <col min="2057" max="2057" width="12.5" style="13" customWidth="1"/>
    <col min="2058" max="2059" width="2.08203125" style="13" customWidth="1"/>
    <col min="2060" max="2060" width="6.58203125" style="13" customWidth="1"/>
    <col min="2061" max="2062" width="2.08203125" style="13" customWidth="1"/>
    <col min="2063" max="2063" width="12.08203125" style="13" customWidth="1"/>
    <col min="2064" max="2065" width="2.08203125" style="13" customWidth="1"/>
    <col min="2066" max="2066" width="12.08203125" style="13" customWidth="1"/>
    <col min="2067" max="2067" width="2" style="13" customWidth="1"/>
    <col min="2068" max="2069" width="2.08203125" style="13" customWidth="1"/>
    <col min="2070" max="2071" width="5" style="13" customWidth="1"/>
    <col min="2072" max="2072" width="6.58203125" style="13" customWidth="1"/>
    <col min="2073" max="2073" width="12.33203125" style="13" customWidth="1"/>
    <col min="2074" max="2304" width="10" style="13"/>
    <col min="2305" max="2305" width="2.08203125" style="13" customWidth="1"/>
    <col min="2306" max="2306" width="12.08203125" style="13" bestFit="1" customWidth="1"/>
    <col min="2307" max="2307" width="2.08203125" style="13" customWidth="1"/>
    <col min="2308" max="2308" width="12.08203125" style="13" customWidth="1"/>
    <col min="2309" max="2309" width="2.08203125" style="13" customWidth="1"/>
    <col min="2310" max="2310" width="6.58203125" style="13" customWidth="1"/>
    <col min="2311" max="2312" width="2.08203125" style="13" customWidth="1"/>
    <col min="2313" max="2313" width="12.5" style="13" customWidth="1"/>
    <col min="2314" max="2315" width="2.08203125" style="13" customWidth="1"/>
    <col min="2316" max="2316" width="6.58203125" style="13" customWidth="1"/>
    <col min="2317" max="2318" width="2.08203125" style="13" customWidth="1"/>
    <col min="2319" max="2319" width="12.08203125" style="13" customWidth="1"/>
    <col min="2320" max="2321" width="2.08203125" style="13" customWidth="1"/>
    <col min="2322" max="2322" width="12.08203125" style="13" customWidth="1"/>
    <col min="2323" max="2323" width="2" style="13" customWidth="1"/>
    <col min="2324" max="2325" width="2.08203125" style="13" customWidth="1"/>
    <col min="2326" max="2327" width="5" style="13" customWidth="1"/>
    <col min="2328" max="2328" width="6.58203125" style="13" customWidth="1"/>
    <col min="2329" max="2329" width="12.33203125" style="13" customWidth="1"/>
    <col min="2330" max="2560" width="10" style="13"/>
    <col min="2561" max="2561" width="2.08203125" style="13" customWidth="1"/>
    <col min="2562" max="2562" width="12.08203125" style="13" bestFit="1" customWidth="1"/>
    <col min="2563" max="2563" width="2.08203125" style="13" customWidth="1"/>
    <col min="2564" max="2564" width="12.08203125" style="13" customWidth="1"/>
    <col min="2565" max="2565" width="2.08203125" style="13" customWidth="1"/>
    <col min="2566" max="2566" width="6.58203125" style="13" customWidth="1"/>
    <col min="2567" max="2568" width="2.08203125" style="13" customWidth="1"/>
    <col min="2569" max="2569" width="12.5" style="13" customWidth="1"/>
    <col min="2570" max="2571" width="2.08203125" style="13" customWidth="1"/>
    <col min="2572" max="2572" width="6.58203125" style="13" customWidth="1"/>
    <col min="2573" max="2574" width="2.08203125" style="13" customWidth="1"/>
    <col min="2575" max="2575" width="12.08203125" style="13" customWidth="1"/>
    <col min="2576" max="2577" width="2.08203125" style="13" customWidth="1"/>
    <col min="2578" max="2578" width="12.08203125" style="13" customWidth="1"/>
    <col min="2579" max="2579" width="2" style="13" customWidth="1"/>
    <col min="2580" max="2581" width="2.08203125" style="13" customWidth="1"/>
    <col min="2582" max="2583" width="5" style="13" customWidth="1"/>
    <col min="2584" max="2584" width="6.58203125" style="13" customWidth="1"/>
    <col min="2585" max="2585" width="12.33203125" style="13" customWidth="1"/>
    <col min="2586" max="2816" width="10" style="13"/>
    <col min="2817" max="2817" width="2.08203125" style="13" customWidth="1"/>
    <col min="2818" max="2818" width="12.08203125" style="13" bestFit="1" customWidth="1"/>
    <col min="2819" max="2819" width="2.08203125" style="13" customWidth="1"/>
    <col min="2820" max="2820" width="12.08203125" style="13" customWidth="1"/>
    <col min="2821" max="2821" width="2.08203125" style="13" customWidth="1"/>
    <col min="2822" max="2822" width="6.58203125" style="13" customWidth="1"/>
    <col min="2823" max="2824" width="2.08203125" style="13" customWidth="1"/>
    <col min="2825" max="2825" width="12.5" style="13" customWidth="1"/>
    <col min="2826" max="2827" width="2.08203125" style="13" customWidth="1"/>
    <col min="2828" max="2828" width="6.58203125" style="13" customWidth="1"/>
    <col min="2829" max="2830" width="2.08203125" style="13" customWidth="1"/>
    <col min="2831" max="2831" width="12.08203125" style="13" customWidth="1"/>
    <col min="2832" max="2833" width="2.08203125" style="13" customWidth="1"/>
    <col min="2834" max="2834" width="12.08203125" style="13" customWidth="1"/>
    <col min="2835" max="2835" width="2" style="13" customWidth="1"/>
    <col min="2836" max="2837" width="2.08203125" style="13" customWidth="1"/>
    <col min="2838" max="2839" width="5" style="13" customWidth="1"/>
    <col min="2840" max="2840" width="6.58203125" style="13" customWidth="1"/>
    <col min="2841" max="2841" width="12.33203125" style="13" customWidth="1"/>
    <col min="2842" max="3072" width="10" style="13"/>
    <col min="3073" max="3073" width="2.08203125" style="13" customWidth="1"/>
    <col min="3074" max="3074" width="12.08203125" style="13" bestFit="1" customWidth="1"/>
    <col min="3075" max="3075" width="2.08203125" style="13" customWidth="1"/>
    <col min="3076" max="3076" width="12.08203125" style="13" customWidth="1"/>
    <col min="3077" max="3077" width="2.08203125" style="13" customWidth="1"/>
    <col min="3078" max="3078" width="6.58203125" style="13" customWidth="1"/>
    <col min="3079" max="3080" width="2.08203125" style="13" customWidth="1"/>
    <col min="3081" max="3081" width="12.5" style="13" customWidth="1"/>
    <col min="3082" max="3083" width="2.08203125" style="13" customWidth="1"/>
    <col min="3084" max="3084" width="6.58203125" style="13" customWidth="1"/>
    <col min="3085" max="3086" width="2.08203125" style="13" customWidth="1"/>
    <col min="3087" max="3087" width="12.08203125" style="13" customWidth="1"/>
    <col min="3088" max="3089" width="2.08203125" style="13" customWidth="1"/>
    <col min="3090" max="3090" width="12.08203125" style="13" customWidth="1"/>
    <col min="3091" max="3091" width="2" style="13" customWidth="1"/>
    <col min="3092" max="3093" width="2.08203125" style="13" customWidth="1"/>
    <col min="3094" max="3095" width="5" style="13" customWidth="1"/>
    <col min="3096" max="3096" width="6.58203125" style="13" customWidth="1"/>
    <col min="3097" max="3097" width="12.33203125" style="13" customWidth="1"/>
    <col min="3098" max="3328" width="10" style="13"/>
    <col min="3329" max="3329" width="2.08203125" style="13" customWidth="1"/>
    <col min="3330" max="3330" width="12.08203125" style="13" bestFit="1" customWidth="1"/>
    <col min="3331" max="3331" width="2.08203125" style="13" customWidth="1"/>
    <col min="3332" max="3332" width="12.08203125" style="13" customWidth="1"/>
    <col min="3333" max="3333" width="2.08203125" style="13" customWidth="1"/>
    <col min="3334" max="3334" width="6.58203125" style="13" customWidth="1"/>
    <col min="3335" max="3336" width="2.08203125" style="13" customWidth="1"/>
    <col min="3337" max="3337" width="12.5" style="13" customWidth="1"/>
    <col min="3338" max="3339" width="2.08203125" style="13" customWidth="1"/>
    <col min="3340" max="3340" width="6.58203125" style="13" customWidth="1"/>
    <col min="3341" max="3342" width="2.08203125" style="13" customWidth="1"/>
    <col min="3343" max="3343" width="12.08203125" style="13" customWidth="1"/>
    <col min="3344" max="3345" width="2.08203125" style="13" customWidth="1"/>
    <col min="3346" max="3346" width="12.08203125" style="13" customWidth="1"/>
    <col min="3347" max="3347" width="2" style="13" customWidth="1"/>
    <col min="3348" max="3349" width="2.08203125" style="13" customWidth="1"/>
    <col min="3350" max="3351" width="5" style="13" customWidth="1"/>
    <col min="3352" max="3352" width="6.58203125" style="13" customWidth="1"/>
    <col min="3353" max="3353" width="12.33203125" style="13" customWidth="1"/>
    <col min="3354" max="3584" width="10" style="13"/>
    <col min="3585" max="3585" width="2.08203125" style="13" customWidth="1"/>
    <col min="3586" max="3586" width="12.08203125" style="13" bestFit="1" customWidth="1"/>
    <col min="3587" max="3587" width="2.08203125" style="13" customWidth="1"/>
    <col min="3588" max="3588" width="12.08203125" style="13" customWidth="1"/>
    <col min="3589" max="3589" width="2.08203125" style="13" customWidth="1"/>
    <col min="3590" max="3590" width="6.58203125" style="13" customWidth="1"/>
    <col min="3591" max="3592" width="2.08203125" style="13" customWidth="1"/>
    <col min="3593" max="3593" width="12.5" style="13" customWidth="1"/>
    <col min="3594" max="3595" width="2.08203125" style="13" customWidth="1"/>
    <col min="3596" max="3596" width="6.58203125" style="13" customWidth="1"/>
    <col min="3597" max="3598" width="2.08203125" style="13" customWidth="1"/>
    <col min="3599" max="3599" width="12.08203125" style="13" customWidth="1"/>
    <col min="3600" max="3601" width="2.08203125" style="13" customWidth="1"/>
    <col min="3602" max="3602" width="12.08203125" style="13" customWidth="1"/>
    <col min="3603" max="3603" width="2" style="13" customWidth="1"/>
    <col min="3604" max="3605" width="2.08203125" style="13" customWidth="1"/>
    <col min="3606" max="3607" width="5" style="13" customWidth="1"/>
    <col min="3608" max="3608" width="6.58203125" style="13" customWidth="1"/>
    <col min="3609" max="3609" width="12.33203125" style="13" customWidth="1"/>
    <col min="3610" max="3840" width="10" style="13"/>
    <col min="3841" max="3841" width="2.08203125" style="13" customWidth="1"/>
    <col min="3842" max="3842" width="12.08203125" style="13" bestFit="1" customWidth="1"/>
    <col min="3843" max="3843" width="2.08203125" style="13" customWidth="1"/>
    <col min="3844" max="3844" width="12.08203125" style="13" customWidth="1"/>
    <col min="3845" max="3845" width="2.08203125" style="13" customWidth="1"/>
    <col min="3846" max="3846" width="6.58203125" style="13" customWidth="1"/>
    <col min="3847" max="3848" width="2.08203125" style="13" customWidth="1"/>
    <col min="3849" max="3849" width="12.5" style="13" customWidth="1"/>
    <col min="3850" max="3851" width="2.08203125" style="13" customWidth="1"/>
    <col min="3852" max="3852" width="6.58203125" style="13" customWidth="1"/>
    <col min="3853" max="3854" width="2.08203125" style="13" customWidth="1"/>
    <col min="3855" max="3855" width="12.08203125" style="13" customWidth="1"/>
    <col min="3856" max="3857" width="2.08203125" style="13" customWidth="1"/>
    <col min="3858" max="3858" width="12.08203125" style="13" customWidth="1"/>
    <col min="3859" max="3859" width="2" style="13" customWidth="1"/>
    <col min="3860" max="3861" width="2.08203125" style="13" customWidth="1"/>
    <col min="3862" max="3863" width="5" style="13" customWidth="1"/>
    <col min="3864" max="3864" width="6.58203125" style="13" customWidth="1"/>
    <col min="3865" max="3865" width="12.33203125" style="13" customWidth="1"/>
    <col min="3866" max="4096" width="10" style="13"/>
    <col min="4097" max="4097" width="2.08203125" style="13" customWidth="1"/>
    <col min="4098" max="4098" width="12.08203125" style="13" bestFit="1" customWidth="1"/>
    <col min="4099" max="4099" width="2.08203125" style="13" customWidth="1"/>
    <col min="4100" max="4100" width="12.08203125" style="13" customWidth="1"/>
    <col min="4101" max="4101" width="2.08203125" style="13" customWidth="1"/>
    <col min="4102" max="4102" width="6.58203125" style="13" customWidth="1"/>
    <col min="4103" max="4104" width="2.08203125" style="13" customWidth="1"/>
    <col min="4105" max="4105" width="12.5" style="13" customWidth="1"/>
    <col min="4106" max="4107" width="2.08203125" style="13" customWidth="1"/>
    <col min="4108" max="4108" width="6.58203125" style="13" customWidth="1"/>
    <col min="4109" max="4110" width="2.08203125" style="13" customWidth="1"/>
    <col min="4111" max="4111" width="12.08203125" style="13" customWidth="1"/>
    <col min="4112" max="4113" width="2.08203125" style="13" customWidth="1"/>
    <col min="4114" max="4114" width="12.08203125" style="13" customWidth="1"/>
    <col min="4115" max="4115" width="2" style="13" customWidth="1"/>
    <col min="4116" max="4117" width="2.08203125" style="13" customWidth="1"/>
    <col min="4118" max="4119" width="5" style="13" customWidth="1"/>
    <col min="4120" max="4120" width="6.58203125" style="13" customWidth="1"/>
    <col min="4121" max="4121" width="12.33203125" style="13" customWidth="1"/>
    <col min="4122" max="4352" width="10" style="13"/>
    <col min="4353" max="4353" width="2.08203125" style="13" customWidth="1"/>
    <col min="4354" max="4354" width="12.08203125" style="13" bestFit="1" customWidth="1"/>
    <col min="4355" max="4355" width="2.08203125" style="13" customWidth="1"/>
    <col min="4356" max="4356" width="12.08203125" style="13" customWidth="1"/>
    <col min="4357" max="4357" width="2.08203125" style="13" customWidth="1"/>
    <col min="4358" max="4358" width="6.58203125" style="13" customWidth="1"/>
    <col min="4359" max="4360" width="2.08203125" style="13" customWidth="1"/>
    <col min="4361" max="4361" width="12.5" style="13" customWidth="1"/>
    <col min="4362" max="4363" width="2.08203125" style="13" customWidth="1"/>
    <col min="4364" max="4364" width="6.58203125" style="13" customWidth="1"/>
    <col min="4365" max="4366" width="2.08203125" style="13" customWidth="1"/>
    <col min="4367" max="4367" width="12.08203125" style="13" customWidth="1"/>
    <col min="4368" max="4369" width="2.08203125" style="13" customWidth="1"/>
    <col min="4370" max="4370" width="12.08203125" style="13" customWidth="1"/>
    <col min="4371" max="4371" width="2" style="13" customWidth="1"/>
    <col min="4372" max="4373" width="2.08203125" style="13" customWidth="1"/>
    <col min="4374" max="4375" width="5" style="13" customWidth="1"/>
    <col min="4376" max="4376" width="6.58203125" style="13" customWidth="1"/>
    <col min="4377" max="4377" width="12.33203125" style="13" customWidth="1"/>
    <col min="4378" max="4608" width="10" style="13"/>
    <col min="4609" max="4609" width="2.08203125" style="13" customWidth="1"/>
    <col min="4610" max="4610" width="12.08203125" style="13" bestFit="1" customWidth="1"/>
    <col min="4611" max="4611" width="2.08203125" style="13" customWidth="1"/>
    <col min="4612" max="4612" width="12.08203125" style="13" customWidth="1"/>
    <col min="4613" max="4613" width="2.08203125" style="13" customWidth="1"/>
    <col min="4614" max="4614" width="6.58203125" style="13" customWidth="1"/>
    <col min="4615" max="4616" width="2.08203125" style="13" customWidth="1"/>
    <col min="4617" max="4617" width="12.5" style="13" customWidth="1"/>
    <col min="4618" max="4619" width="2.08203125" style="13" customWidth="1"/>
    <col min="4620" max="4620" width="6.58203125" style="13" customWidth="1"/>
    <col min="4621" max="4622" width="2.08203125" style="13" customWidth="1"/>
    <col min="4623" max="4623" width="12.08203125" style="13" customWidth="1"/>
    <col min="4624" max="4625" width="2.08203125" style="13" customWidth="1"/>
    <col min="4626" max="4626" width="12.08203125" style="13" customWidth="1"/>
    <col min="4627" max="4627" width="2" style="13" customWidth="1"/>
    <col min="4628" max="4629" width="2.08203125" style="13" customWidth="1"/>
    <col min="4630" max="4631" width="5" style="13" customWidth="1"/>
    <col min="4632" max="4632" width="6.58203125" style="13" customWidth="1"/>
    <col min="4633" max="4633" width="12.33203125" style="13" customWidth="1"/>
    <col min="4634" max="4864" width="10" style="13"/>
    <col min="4865" max="4865" width="2.08203125" style="13" customWidth="1"/>
    <col min="4866" max="4866" width="12.08203125" style="13" bestFit="1" customWidth="1"/>
    <col min="4867" max="4867" width="2.08203125" style="13" customWidth="1"/>
    <col min="4868" max="4868" width="12.08203125" style="13" customWidth="1"/>
    <col min="4869" max="4869" width="2.08203125" style="13" customWidth="1"/>
    <col min="4870" max="4870" width="6.58203125" style="13" customWidth="1"/>
    <col min="4871" max="4872" width="2.08203125" style="13" customWidth="1"/>
    <col min="4873" max="4873" width="12.5" style="13" customWidth="1"/>
    <col min="4874" max="4875" width="2.08203125" style="13" customWidth="1"/>
    <col min="4876" max="4876" width="6.58203125" style="13" customWidth="1"/>
    <col min="4877" max="4878" width="2.08203125" style="13" customWidth="1"/>
    <col min="4879" max="4879" width="12.08203125" style="13" customWidth="1"/>
    <col min="4880" max="4881" width="2.08203125" style="13" customWidth="1"/>
    <col min="4882" max="4882" width="12.08203125" style="13" customWidth="1"/>
    <col min="4883" max="4883" width="2" style="13" customWidth="1"/>
    <col min="4884" max="4885" width="2.08203125" style="13" customWidth="1"/>
    <col min="4886" max="4887" width="5" style="13" customWidth="1"/>
    <col min="4888" max="4888" width="6.58203125" style="13" customWidth="1"/>
    <col min="4889" max="4889" width="12.33203125" style="13" customWidth="1"/>
    <col min="4890" max="5120" width="10" style="13"/>
    <col min="5121" max="5121" width="2.08203125" style="13" customWidth="1"/>
    <col min="5122" max="5122" width="12.08203125" style="13" bestFit="1" customWidth="1"/>
    <col min="5123" max="5123" width="2.08203125" style="13" customWidth="1"/>
    <col min="5124" max="5124" width="12.08203125" style="13" customWidth="1"/>
    <col min="5125" max="5125" width="2.08203125" style="13" customWidth="1"/>
    <col min="5126" max="5126" width="6.58203125" style="13" customWidth="1"/>
    <col min="5127" max="5128" width="2.08203125" style="13" customWidth="1"/>
    <col min="5129" max="5129" width="12.5" style="13" customWidth="1"/>
    <col min="5130" max="5131" width="2.08203125" style="13" customWidth="1"/>
    <col min="5132" max="5132" width="6.58203125" style="13" customWidth="1"/>
    <col min="5133" max="5134" width="2.08203125" style="13" customWidth="1"/>
    <col min="5135" max="5135" width="12.08203125" style="13" customWidth="1"/>
    <col min="5136" max="5137" width="2.08203125" style="13" customWidth="1"/>
    <col min="5138" max="5138" width="12.08203125" style="13" customWidth="1"/>
    <col min="5139" max="5139" width="2" style="13" customWidth="1"/>
    <col min="5140" max="5141" width="2.08203125" style="13" customWidth="1"/>
    <col min="5142" max="5143" width="5" style="13" customWidth="1"/>
    <col min="5144" max="5144" width="6.58203125" style="13" customWidth="1"/>
    <col min="5145" max="5145" width="12.33203125" style="13" customWidth="1"/>
    <col min="5146" max="5376" width="10" style="13"/>
    <col min="5377" max="5377" width="2.08203125" style="13" customWidth="1"/>
    <col min="5378" max="5378" width="12.08203125" style="13" bestFit="1" customWidth="1"/>
    <col min="5379" max="5379" width="2.08203125" style="13" customWidth="1"/>
    <col min="5380" max="5380" width="12.08203125" style="13" customWidth="1"/>
    <col min="5381" max="5381" width="2.08203125" style="13" customWidth="1"/>
    <col min="5382" max="5382" width="6.58203125" style="13" customWidth="1"/>
    <col min="5383" max="5384" width="2.08203125" style="13" customWidth="1"/>
    <col min="5385" max="5385" width="12.5" style="13" customWidth="1"/>
    <col min="5386" max="5387" width="2.08203125" style="13" customWidth="1"/>
    <col min="5388" max="5388" width="6.58203125" style="13" customWidth="1"/>
    <col min="5389" max="5390" width="2.08203125" style="13" customWidth="1"/>
    <col min="5391" max="5391" width="12.08203125" style="13" customWidth="1"/>
    <col min="5392" max="5393" width="2.08203125" style="13" customWidth="1"/>
    <col min="5394" max="5394" width="12.08203125" style="13" customWidth="1"/>
    <col min="5395" max="5395" width="2" style="13" customWidth="1"/>
    <col min="5396" max="5397" width="2.08203125" style="13" customWidth="1"/>
    <col min="5398" max="5399" width="5" style="13" customWidth="1"/>
    <col min="5400" max="5400" width="6.58203125" style="13" customWidth="1"/>
    <col min="5401" max="5401" width="12.33203125" style="13" customWidth="1"/>
    <col min="5402" max="5632" width="10" style="13"/>
    <col min="5633" max="5633" width="2.08203125" style="13" customWidth="1"/>
    <col min="5634" max="5634" width="12.08203125" style="13" bestFit="1" customWidth="1"/>
    <col min="5635" max="5635" width="2.08203125" style="13" customWidth="1"/>
    <col min="5636" max="5636" width="12.08203125" style="13" customWidth="1"/>
    <col min="5637" max="5637" width="2.08203125" style="13" customWidth="1"/>
    <col min="5638" max="5638" width="6.58203125" style="13" customWidth="1"/>
    <col min="5639" max="5640" width="2.08203125" style="13" customWidth="1"/>
    <col min="5641" max="5641" width="12.5" style="13" customWidth="1"/>
    <col min="5642" max="5643" width="2.08203125" style="13" customWidth="1"/>
    <col min="5644" max="5644" width="6.58203125" style="13" customWidth="1"/>
    <col min="5645" max="5646" width="2.08203125" style="13" customWidth="1"/>
    <col min="5647" max="5647" width="12.08203125" style="13" customWidth="1"/>
    <col min="5648" max="5649" width="2.08203125" style="13" customWidth="1"/>
    <col min="5650" max="5650" width="12.08203125" style="13" customWidth="1"/>
    <col min="5651" max="5651" width="2" style="13" customWidth="1"/>
    <col min="5652" max="5653" width="2.08203125" style="13" customWidth="1"/>
    <col min="5654" max="5655" width="5" style="13" customWidth="1"/>
    <col min="5656" max="5656" width="6.58203125" style="13" customWidth="1"/>
    <col min="5657" max="5657" width="12.33203125" style="13" customWidth="1"/>
    <col min="5658" max="5888" width="10" style="13"/>
    <col min="5889" max="5889" width="2.08203125" style="13" customWidth="1"/>
    <col min="5890" max="5890" width="12.08203125" style="13" bestFit="1" customWidth="1"/>
    <col min="5891" max="5891" width="2.08203125" style="13" customWidth="1"/>
    <col min="5892" max="5892" width="12.08203125" style="13" customWidth="1"/>
    <col min="5893" max="5893" width="2.08203125" style="13" customWidth="1"/>
    <col min="5894" max="5894" width="6.58203125" style="13" customWidth="1"/>
    <col min="5895" max="5896" width="2.08203125" style="13" customWidth="1"/>
    <col min="5897" max="5897" width="12.5" style="13" customWidth="1"/>
    <col min="5898" max="5899" width="2.08203125" style="13" customWidth="1"/>
    <col min="5900" max="5900" width="6.58203125" style="13" customWidth="1"/>
    <col min="5901" max="5902" width="2.08203125" style="13" customWidth="1"/>
    <col min="5903" max="5903" width="12.08203125" style="13" customWidth="1"/>
    <col min="5904" max="5905" width="2.08203125" style="13" customWidth="1"/>
    <col min="5906" max="5906" width="12.08203125" style="13" customWidth="1"/>
    <col min="5907" max="5907" width="2" style="13" customWidth="1"/>
    <col min="5908" max="5909" width="2.08203125" style="13" customWidth="1"/>
    <col min="5910" max="5911" width="5" style="13" customWidth="1"/>
    <col min="5912" max="5912" width="6.58203125" style="13" customWidth="1"/>
    <col min="5913" max="5913" width="12.33203125" style="13" customWidth="1"/>
    <col min="5914" max="6144" width="10" style="13"/>
    <col min="6145" max="6145" width="2.08203125" style="13" customWidth="1"/>
    <col min="6146" max="6146" width="12.08203125" style="13" bestFit="1" customWidth="1"/>
    <col min="6147" max="6147" width="2.08203125" style="13" customWidth="1"/>
    <col min="6148" max="6148" width="12.08203125" style="13" customWidth="1"/>
    <col min="6149" max="6149" width="2.08203125" style="13" customWidth="1"/>
    <col min="6150" max="6150" width="6.58203125" style="13" customWidth="1"/>
    <col min="6151" max="6152" width="2.08203125" style="13" customWidth="1"/>
    <col min="6153" max="6153" width="12.5" style="13" customWidth="1"/>
    <col min="6154" max="6155" width="2.08203125" style="13" customWidth="1"/>
    <col min="6156" max="6156" width="6.58203125" style="13" customWidth="1"/>
    <col min="6157" max="6158" width="2.08203125" style="13" customWidth="1"/>
    <col min="6159" max="6159" width="12.08203125" style="13" customWidth="1"/>
    <col min="6160" max="6161" width="2.08203125" style="13" customWidth="1"/>
    <col min="6162" max="6162" width="12.08203125" style="13" customWidth="1"/>
    <col min="6163" max="6163" width="2" style="13" customWidth="1"/>
    <col min="6164" max="6165" width="2.08203125" style="13" customWidth="1"/>
    <col min="6166" max="6167" width="5" style="13" customWidth="1"/>
    <col min="6168" max="6168" width="6.58203125" style="13" customWidth="1"/>
    <col min="6169" max="6169" width="12.33203125" style="13" customWidth="1"/>
    <col min="6170" max="6400" width="10" style="13"/>
    <col min="6401" max="6401" width="2.08203125" style="13" customWidth="1"/>
    <col min="6402" max="6402" width="12.08203125" style="13" bestFit="1" customWidth="1"/>
    <col min="6403" max="6403" width="2.08203125" style="13" customWidth="1"/>
    <col min="6404" max="6404" width="12.08203125" style="13" customWidth="1"/>
    <col min="6405" max="6405" width="2.08203125" style="13" customWidth="1"/>
    <col min="6406" max="6406" width="6.58203125" style="13" customWidth="1"/>
    <col min="6407" max="6408" width="2.08203125" style="13" customWidth="1"/>
    <col min="6409" max="6409" width="12.5" style="13" customWidth="1"/>
    <col min="6410" max="6411" width="2.08203125" style="13" customWidth="1"/>
    <col min="6412" max="6412" width="6.58203125" style="13" customWidth="1"/>
    <col min="6413" max="6414" width="2.08203125" style="13" customWidth="1"/>
    <col min="6415" max="6415" width="12.08203125" style="13" customWidth="1"/>
    <col min="6416" max="6417" width="2.08203125" style="13" customWidth="1"/>
    <col min="6418" max="6418" width="12.08203125" style="13" customWidth="1"/>
    <col min="6419" max="6419" width="2" style="13" customWidth="1"/>
    <col min="6420" max="6421" width="2.08203125" style="13" customWidth="1"/>
    <col min="6422" max="6423" width="5" style="13" customWidth="1"/>
    <col min="6424" max="6424" width="6.58203125" style="13" customWidth="1"/>
    <col min="6425" max="6425" width="12.33203125" style="13" customWidth="1"/>
    <col min="6426" max="6656" width="10" style="13"/>
    <col min="6657" max="6657" width="2.08203125" style="13" customWidth="1"/>
    <col min="6658" max="6658" width="12.08203125" style="13" bestFit="1" customWidth="1"/>
    <col min="6659" max="6659" width="2.08203125" style="13" customWidth="1"/>
    <col min="6660" max="6660" width="12.08203125" style="13" customWidth="1"/>
    <col min="6661" max="6661" width="2.08203125" style="13" customWidth="1"/>
    <col min="6662" max="6662" width="6.58203125" style="13" customWidth="1"/>
    <col min="6663" max="6664" width="2.08203125" style="13" customWidth="1"/>
    <col min="6665" max="6665" width="12.5" style="13" customWidth="1"/>
    <col min="6666" max="6667" width="2.08203125" style="13" customWidth="1"/>
    <col min="6668" max="6668" width="6.58203125" style="13" customWidth="1"/>
    <col min="6669" max="6670" width="2.08203125" style="13" customWidth="1"/>
    <col min="6671" max="6671" width="12.08203125" style="13" customWidth="1"/>
    <col min="6672" max="6673" width="2.08203125" style="13" customWidth="1"/>
    <col min="6674" max="6674" width="12.08203125" style="13" customWidth="1"/>
    <col min="6675" max="6675" width="2" style="13" customWidth="1"/>
    <col min="6676" max="6677" width="2.08203125" style="13" customWidth="1"/>
    <col min="6678" max="6679" width="5" style="13" customWidth="1"/>
    <col min="6680" max="6680" width="6.58203125" style="13" customWidth="1"/>
    <col min="6681" max="6681" width="12.33203125" style="13" customWidth="1"/>
    <col min="6682" max="6912" width="10" style="13"/>
    <col min="6913" max="6913" width="2.08203125" style="13" customWidth="1"/>
    <col min="6914" max="6914" width="12.08203125" style="13" bestFit="1" customWidth="1"/>
    <col min="6915" max="6915" width="2.08203125" style="13" customWidth="1"/>
    <col min="6916" max="6916" width="12.08203125" style="13" customWidth="1"/>
    <col min="6917" max="6917" width="2.08203125" style="13" customWidth="1"/>
    <col min="6918" max="6918" width="6.58203125" style="13" customWidth="1"/>
    <col min="6919" max="6920" width="2.08203125" style="13" customWidth="1"/>
    <col min="6921" max="6921" width="12.5" style="13" customWidth="1"/>
    <col min="6922" max="6923" width="2.08203125" style="13" customWidth="1"/>
    <col min="6924" max="6924" width="6.58203125" style="13" customWidth="1"/>
    <col min="6925" max="6926" width="2.08203125" style="13" customWidth="1"/>
    <col min="6927" max="6927" width="12.08203125" style="13" customWidth="1"/>
    <col min="6928" max="6929" width="2.08203125" style="13" customWidth="1"/>
    <col min="6930" max="6930" width="12.08203125" style="13" customWidth="1"/>
    <col min="6931" max="6931" width="2" style="13" customWidth="1"/>
    <col min="6932" max="6933" width="2.08203125" style="13" customWidth="1"/>
    <col min="6934" max="6935" width="5" style="13" customWidth="1"/>
    <col min="6936" max="6936" width="6.58203125" style="13" customWidth="1"/>
    <col min="6937" max="6937" width="12.33203125" style="13" customWidth="1"/>
    <col min="6938" max="7168" width="10" style="13"/>
    <col min="7169" max="7169" width="2.08203125" style="13" customWidth="1"/>
    <col min="7170" max="7170" width="12.08203125" style="13" bestFit="1" customWidth="1"/>
    <col min="7171" max="7171" width="2.08203125" style="13" customWidth="1"/>
    <col min="7172" max="7172" width="12.08203125" style="13" customWidth="1"/>
    <col min="7173" max="7173" width="2.08203125" style="13" customWidth="1"/>
    <col min="7174" max="7174" width="6.58203125" style="13" customWidth="1"/>
    <col min="7175" max="7176" width="2.08203125" style="13" customWidth="1"/>
    <col min="7177" max="7177" width="12.5" style="13" customWidth="1"/>
    <col min="7178" max="7179" width="2.08203125" style="13" customWidth="1"/>
    <col min="7180" max="7180" width="6.58203125" style="13" customWidth="1"/>
    <col min="7181" max="7182" width="2.08203125" style="13" customWidth="1"/>
    <col min="7183" max="7183" width="12.08203125" style="13" customWidth="1"/>
    <col min="7184" max="7185" width="2.08203125" style="13" customWidth="1"/>
    <col min="7186" max="7186" width="12.08203125" style="13" customWidth="1"/>
    <col min="7187" max="7187" width="2" style="13" customWidth="1"/>
    <col min="7188" max="7189" width="2.08203125" style="13" customWidth="1"/>
    <col min="7190" max="7191" width="5" style="13" customWidth="1"/>
    <col min="7192" max="7192" width="6.58203125" style="13" customWidth="1"/>
    <col min="7193" max="7193" width="12.33203125" style="13" customWidth="1"/>
    <col min="7194" max="7424" width="10" style="13"/>
    <col min="7425" max="7425" width="2.08203125" style="13" customWidth="1"/>
    <col min="7426" max="7426" width="12.08203125" style="13" bestFit="1" customWidth="1"/>
    <col min="7427" max="7427" width="2.08203125" style="13" customWidth="1"/>
    <col min="7428" max="7428" width="12.08203125" style="13" customWidth="1"/>
    <col min="7429" max="7429" width="2.08203125" style="13" customWidth="1"/>
    <col min="7430" max="7430" width="6.58203125" style="13" customWidth="1"/>
    <col min="7431" max="7432" width="2.08203125" style="13" customWidth="1"/>
    <col min="7433" max="7433" width="12.5" style="13" customWidth="1"/>
    <col min="7434" max="7435" width="2.08203125" style="13" customWidth="1"/>
    <col min="7436" max="7436" width="6.58203125" style="13" customWidth="1"/>
    <col min="7437" max="7438" width="2.08203125" style="13" customWidth="1"/>
    <col min="7439" max="7439" width="12.08203125" style="13" customWidth="1"/>
    <col min="7440" max="7441" width="2.08203125" style="13" customWidth="1"/>
    <col min="7442" max="7442" width="12.08203125" style="13" customWidth="1"/>
    <col min="7443" max="7443" width="2" style="13" customWidth="1"/>
    <col min="7444" max="7445" width="2.08203125" style="13" customWidth="1"/>
    <col min="7446" max="7447" width="5" style="13" customWidth="1"/>
    <col min="7448" max="7448" width="6.58203125" style="13" customWidth="1"/>
    <col min="7449" max="7449" width="12.33203125" style="13" customWidth="1"/>
    <col min="7450" max="7680" width="10" style="13"/>
    <col min="7681" max="7681" width="2.08203125" style="13" customWidth="1"/>
    <col min="7682" max="7682" width="12.08203125" style="13" bestFit="1" customWidth="1"/>
    <col min="7683" max="7683" width="2.08203125" style="13" customWidth="1"/>
    <col min="7684" max="7684" width="12.08203125" style="13" customWidth="1"/>
    <col min="7685" max="7685" width="2.08203125" style="13" customWidth="1"/>
    <col min="7686" max="7686" width="6.58203125" style="13" customWidth="1"/>
    <col min="7687" max="7688" width="2.08203125" style="13" customWidth="1"/>
    <col min="7689" max="7689" width="12.5" style="13" customWidth="1"/>
    <col min="7690" max="7691" width="2.08203125" style="13" customWidth="1"/>
    <col min="7692" max="7692" width="6.58203125" style="13" customWidth="1"/>
    <col min="7693" max="7694" width="2.08203125" style="13" customWidth="1"/>
    <col min="7695" max="7695" width="12.08203125" style="13" customWidth="1"/>
    <col min="7696" max="7697" width="2.08203125" style="13" customWidth="1"/>
    <col min="7698" max="7698" width="12.08203125" style="13" customWidth="1"/>
    <col min="7699" max="7699" width="2" style="13" customWidth="1"/>
    <col min="7700" max="7701" width="2.08203125" style="13" customWidth="1"/>
    <col min="7702" max="7703" width="5" style="13" customWidth="1"/>
    <col min="7704" max="7704" width="6.58203125" style="13" customWidth="1"/>
    <col min="7705" max="7705" width="12.33203125" style="13" customWidth="1"/>
    <col min="7706" max="7936" width="10" style="13"/>
    <col min="7937" max="7937" width="2.08203125" style="13" customWidth="1"/>
    <col min="7938" max="7938" width="12.08203125" style="13" bestFit="1" customWidth="1"/>
    <col min="7939" max="7939" width="2.08203125" style="13" customWidth="1"/>
    <col min="7940" max="7940" width="12.08203125" style="13" customWidth="1"/>
    <col min="7941" max="7941" width="2.08203125" style="13" customWidth="1"/>
    <col min="7942" max="7942" width="6.58203125" style="13" customWidth="1"/>
    <col min="7943" max="7944" width="2.08203125" style="13" customWidth="1"/>
    <col min="7945" max="7945" width="12.5" style="13" customWidth="1"/>
    <col min="7946" max="7947" width="2.08203125" style="13" customWidth="1"/>
    <col min="7948" max="7948" width="6.58203125" style="13" customWidth="1"/>
    <col min="7949" max="7950" width="2.08203125" style="13" customWidth="1"/>
    <col min="7951" max="7951" width="12.08203125" style="13" customWidth="1"/>
    <col min="7952" max="7953" width="2.08203125" style="13" customWidth="1"/>
    <col min="7954" max="7954" width="12.08203125" style="13" customWidth="1"/>
    <col min="7955" max="7955" width="2" style="13" customWidth="1"/>
    <col min="7956" max="7957" width="2.08203125" style="13" customWidth="1"/>
    <col min="7958" max="7959" width="5" style="13" customWidth="1"/>
    <col min="7960" max="7960" width="6.58203125" style="13" customWidth="1"/>
    <col min="7961" max="7961" width="12.33203125" style="13" customWidth="1"/>
    <col min="7962" max="8192" width="10" style="13"/>
    <col min="8193" max="8193" width="2.08203125" style="13" customWidth="1"/>
    <col min="8194" max="8194" width="12.08203125" style="13" bestFit="1" customWidth="1"/>
    <col min="8195" max="8195" width="2.08203125" style="13" customWidth="1"/>
    <col min="8196" max="8196" width="12.08203125" style="13" customWidth="1"/>
    <col min="8197" max="8197" width="2.08203125" style="13" customWidth="1"/>
    <col min="8198" max="8198" width="6.58203125" style="13" customWidth="1"/>
    <col min="8199" max="8200" width="2.08203125" style="13" customWidth="1"/>
    <col min="8201" max="8201" width="12.5" style="13" customWidth="1"/>
    <col min="8202" max="8203" width="2.08203125" style="13" customWidth="1"/>
    <col min="8204" max="8204" width="6.58203125" style="13" customWidth="1"/>
    <col min="8205" max="8206" width="2.08203125" style="13" customWidth="1"/>
    <col min="8207" max="8207" width="12.08203125" style="13" customWidth="1"/>
    <col min="8208" max="8209" width="2.08203125" style="13" customWidth="1"/>
    <col min="8210" max="8210" width="12.08203125" style="13" customWidth="1"/>
    <col min="8211" max="8211" width="2" style="13" customWidth="1"/>
    <col min="8212" max="8213" width="2.08203125" style="13" customWidth="1"/>
    <col min="8214" max="8215" width="5" style="13" customWidth="1"/>
    <col min="8216" max="8216" width="6.58203125" style="13" customWidth="1"/>
    <col min="8217" max="8217" width="12.33203125" style="13" customWidth="1"/>
    <col min="8218" max="8448" width="10" style="13"/>
    <col min="8449" max="8449" width="2.08203125" style="13" customWidth="1"/>
    <col min="8450" max="8450" width="12.08203125" style="13" bestFit="1" customWidth="1"/>
    <col min="8451" max="8451" width="2.08203125" style="13" customWidth="1"/>
    <col min="8452" max="8452" width="12.08203125" style="13" customWidth="1"/>
    <col min="8453" max="8453" width="2.08203125" style="13" customWidth="1"/>
    <col min="8454" max="8454" width="6.58203125" style="13" customWidth="1"/>
    <col min="8455" max="8456" width="2.08203125" style="13" customWidth="1"/>
    <col min="8457" max="8457" width="12.5" style="13" customWidth="1"/>
    <col min="8458" max="8459" width="2.08203125" style="13" customWidth="1"/>
    <col min="8460" max="8460" width="6.58203125" style="13" customWidth="1"/>
    <col min="8461" max="8462" width="2.08203125" style="13" customWidth="1"/>
    <col min="8463" max="8463" width="12.08203125" style="13" customWidth="1"/>
    <col min="8464" max="8465" width="2.08203125" style="13" customWidth="1"/>
    <col min="8466" max="8466" width="12.08203125" style="13" customWidth="1"/>
    <col min="8467" max="8467" width="2" style="13" customWidth="1"/>
    <col min="8468" max="8469" width="2.08203125" style="13" customWidth="1"/>
    <col min="8470" max="8471" width="5" style="13" customWidth="1"/>
    <col min="8472" max="8472" width="6.58203125" style="13" customWidth="1"/>
    <col min="8473" max="8473" width="12.33203125" style="13" customWidth="1"/>
    <col min="8474" max="8704" width="10" style="13"/>
    <col min="8705" max="8705" width="2.08203125" style="13" customWidth="1"/>
    <col min="8706" max="8706" width="12.08203125" style="13" bestFit="1" customWidth="1"/>
    <col min="8707" max="8707" width="2.08203125" style="13" customWidth="1"/>
    <col min="8708" max="8708" width="12.08203125" style="13" customWidth="1"/>
    <col min="8709" max="8709" width="2.08203125" style="13" customWidth="1"/>
    <col min="8710" max="8710" width="6.58203125" style="13" customWidth="1"/>
    <col min="8711" max="8712" width="2.08203125" style="13" customWidth="1"/>
    <col min="8713" max="8713" width="12.5" style="13" customWidth="1"/>
    <col min="8714" max="8715" width="2.08203125" style="13" customWidth="1"/>
    <col min="8716" max="8716" width="6.58203125" style="13" customWidth="1"/>
    <col min="8717" max="8718" width="2.08203125" style="13" customWidth="1"/>
    <col min="8719" max="8719" width="12.08203125" style="13" customWidth="1"/>
    <col min="8720" max="8721" width="2.08203125" style="13" customWidth="1"/>
    <col min="8722" max="8722" width="12.08203125" style="13" customWidth="1"/>
    <col min="8723" max="8723" width="2" style="13" customWidth="1"/>
    <col min="8724" max="8725" width="2.08203125" style="13" customWidth="1"/>
    <col min="8726" max="8727" width="5" style="13" customWidth="1"/>
    <col min="8728" max="8728" width="6.58203125" style="13" customWidth="1"/>
    <col min="8729" max="8729" width="12.33203125" style="13" customWidth="1"/>
    <col min="8730" max="8960" width="10" style="13"/>
    <col min="8961" max="8961" width="2.08203125" style="13" customWidth="1"/>
    <col min="8962" max="8962" width="12.08203125" style="13" bestFit="1" customWidth="1"/>
    <col min="8963" max="8963" width="2.08203125" style="13" customWidth="1"/>
    <col min="8964" max="8964" width="12.08203125" style="13" customWidth="1"/>
    <col min="8965" max="8965" width="2.08203125" style="13" customWidth="1"/>
    <col min="8966" max="8966" width="6.58203125" style="13" customWidth="1"/>
    <col min="8967" max="8968" width="2.08203125" style="13" customWidth="1"/>
    <col min="8969" max="8969" width="12.5" style="13" customWidth="1"/>
    <col min="8970" max="8971" width="2.08203125" style="13" customWidth="1"/>
    <col min="8972" max="8972" width="6.58203125" style="13" customWidth="1"/>
    <col min="8973" max="8974" width="2.08203125" style="13" customWidth="1"/>
    <col min="8975" max="8975" width="12.08203125" style="13" customWidth="1"/>
    <col min="8976" max="8977" width="2.08203125" style="13" customWidth="1"/>
    <col min="8978" max="8978" width="12.08203125" style="13" customWidth="1"/>
    <col min="8979" max="8979" width="2" style="13" customWidth="1"/>
    <col min="8980" max="8981" width="2.08203125" style="13" customWidth="1"/>
    <col min="8982" max="8983" width="5" style="13" customWidth="1"/>
    <col min="8984" max="8984" width="6.58203125" style="13" customWidth="1"/>
    <col min="8985" max="8985" width="12.33203125" style="13" customWidth="1"/>
    <col min="8986" max="9216" width="10" style="13"/>
    <col min="9217" max="9217" width="2.08203125" style="13" customWidth="1"/>
    <col min="9218" max="9218" width="12.08203125" style="13" bestFit="1" customWidth="1"/>
    <col min="9219" max="9219" width="2.08203125" style="13" customWidth="1"/>
    <col min="9220" max="9220" width="12.08203125" style="13" customWidth="1"/>
    <col min="9221" max="9221" width="2.08203125" style="13" customWidth="1"/>
    <col min="9222" max="9222" width="6.58203125" style="13" customWidth="1"/>
    <col min="9223" max="9224" width="2.08203125" style="13" customWidth="1"/>
    <col min="9225" max="9225" width="12.5" style="13" customWidth="1"/>
    <col min="9226" max="9227" width="2.08203125" style="13" customWidth="1"/>
    <col min="9228" max="9228" width="6.58203125" style="13" customWidth="1"/>
    <col min="9229" max="9230" width="2.08203125" style="13" customWidth="1"/>
    <col min="9231" max="9231" width="12.08203125" style="13" customWidth="1"/>
    <col min="9232" max="9233" width="2.08203125" style="13" customWidth="1"/>
    <col min="9234" max="9234" width="12.08203125" style="13" customWidth="1"/>
    <col min="9235" max="9235" width="2" style="13" customWidth="1"/>
    <col min="9236" max="9237" width="2.08203125" style="13" customWidth="1"/>
    <col min="9238" max="9239" width="5" style="13" customWidth="1"/>
    <col min="9240" max="9240" width="6.58203125" style="13" customWidth="1"/>
    <col min="9241" max="9241" width="12.33203125" style="13" customWidth="1"/>
    <col min="9242" max="9472" width="10" style="13"/>
    <col min="9473" max="9473" width="2.08203125" style="13" customWidth="1"/>
    <col min="9474" max="9474" width="12.08203125" style="13" bestFit="1" customWidth="1"/>
    <col min="9475" max="9475" width="2.08203125" style="13" customWidth="1"/>
    <col min="9476" max="9476" width="12.08203125" style="13" customWidth="1"/>
    <col min="9477" max="9477" width="2.08203125" style="13" customWidth="1"/>
    <col min="9478" max="9478" width="6.58203125" style="13" customWidth="1"/>
    <col min="9479" max="9480" width="2.08203125" style="13" customWidth="1"/>
    <col min="9481" max="9481" width="12.5" style="13" customWidth="1"/>
    <col min="9482" max="9483" width="2.08203125" style="13" customWidth="1"/>
    <col min="9484" max="9484" width="6.58203125" style="13" customWidth="1"/>
    <col min="9485" max="9486" width="2.08203125" style="13" customWidth="1"/>
    <col min="9487" max="9487" width="12.08203125" style="13" customWidth="1"/>
    <col min="9488" max="9489" width="2.08203125" style="13" customWidth="1"/>
    <col min="9490" max="9490" width="12.08203125" style="13" customWidth="1"/>
    <col min="9491" max="9491" width="2" style="13" customWidth="1"/>
    <col min="9492" max="9493" width="2.08203125" style="13" customWidth="1"/>
    <col min="9494" max="9495" width="5" style="13" customWidth="1"/>
    <col min="9496" max="9496" width="6.58203125" style="13" customWidth="1"/>
    <col min="9497" max="9497" width="12.33203125" style="13" customWidth="1"/>
    <col min="9498" max="9728" width="10" style="13"/>
    <col min="9729" max="9729" width="2.08203125" style="13" customWidth="1"/>
    <col min="9730" max="9730" width="12.08203125" style="13" bestFit="1" customWidth="1"/>
    <col min="9731" max="9731" width="2.08203125" style="13" customWidth="1"/>
    <col min="9732" max="9732" width="12.08203125" style="13" customWidth="1"/>
    <col min="9733" max="9733" width="2.08203125" style="13" customWidth="1"/>
    <col min="9734" max="9734" width="6.58203125" style="13" customWidth="1"/>
    <col min="9735" max="9736" width="2.08203125" style="13" customWidth="1"/>
    <col min="9737" max="9737" width="12.5" style="13" customWidth="1"/>
    <col min="9738" max="9739" width="2.08203125" style="13" customWidth="1"/>
    <col min="9740" max="9740" width="6.58203125" style="13" customWidth="1"/>
    <col min="9741" max="9742" width="2.08203125" style="13" customWidth="1"/>
    <col min="9743" max="9743" width="12.08203125" style="13" customWidth="1"/>
    <col min="9744" max="9745" width="2.08203125" style="13" customWidth="1"/>
    <col min="9746" max="9746" width="12.08203125" style="13" customWidth="1"/>
    <col min="9747" max="9747" width="2" style="13" customWidth="1"/>
    <col min="9748" max="9749" width="2.08203125" style="13" customWidth="1"/>
    <col min="9750" max="9751" width="5" style="13" customWidth="1"/>
    <col min="9752" max="9752" width="6.58203125" style="13" customWidth="1"/>
    <col min="9753" max="9753" width="12.33203125" style="13" customWidth="1"/>
    <col min="9754" max="9984" width="10" style="13"/>
    <col min="9985" max="9985" width="2.08203125" style="13" customWidth="1"/>
    <col min="9986" max="9986" width="12.08203125" style="13" bestFit="1" customWidth="1"/>
    <col min="9987" max="9987" width="2.08203125" style="13" customWidth="1"/>
    <col min="9988" max="9988" width="12.08203125" style="13" customWidth="1"/>
    <col min="9989" max="9989" width="2.08203125" style="13" customWidth="1"/>
    <col min="9990" max="9990" width="6.58203125" style="13" customWidth="1"/>
    <col min="9991" max="9992" width="2.08203125" style="13" customWidth="1"/>
    <col min="9993" max="9993" width="12.5" style="13" customWidth="1"/>
    <col min="9994" max="9995" width="2.08203125" style="13" customWidth="1"/>
    <col min="9996" max="9996" width="6.58203125" style="13" customWidth="1"/>
    <col min="9997" max="9998" width="2.08203125" style="13" customWidth="1"/>
    <col min="9999" max="9999" width="12.08203125" style="13" customWidth="1"/>
    <col min="10000" max="10001" width="2.08203125" style="13" customWidth="1"/>
    <col min="10002" max="10002" width="12.08203125" style="13" customWidth="1"/>
    <col min="10003" max="10003" width="2" style="13" customWidth="1"/>
    <col min="10004" max="10005" width="2.08203125" style="13" customWidth="1"/>
    <col min="10006" max="10007" width="5" style="13" customWidth="1"/>
    <col min="10008" max="10008" width="6.58203125" style="13" customWidth="1"/>
    <col min="10009" max="10009" width="12.33203125" style="13" customWidth="1"/>
    <col min="10010" max="10240" width="10" style="13"/>
    <col min="10241" max="10241" width="2.08203125" style="13" customWidth="1"/>
    <col min="10242" max="10242" width="12.08203125" style="13" bestFit="1" customWidth="1"/>
    <col min="10243" max="10243" width="2.08203125" style="13" customWidth="1"/>
    <col min="10244" max="10244" width="12.08203125" style="13" customWidth="1"/>
    <col min="10245" max="10245" width="2.08203125" style="13" customWidth="1"/>
    <col min="10246" max="10246" width="6.58203125" style="13" customWidth="1"/>
    <col min="10247" max="10248" width="2.08203125" style="13" customWidth="1"/>
    <col min="10249" max="10249" width="12.5" style="13" customWidth="1"/>
    <col min="10250" max="10251" width="2.08203125" style="13" customWidth="1"/>
    <col min="10252" max="10252" width="6.58203125" style="13" customWidth="1"/>
    <col min="10253" max="10254" width="2.08203125" style="13" customWidth="1"/>
    <col min="10255" max="10255" width="12.08203125" style="13" customWidth="1"/>
    <col min="10256" max="10257" width="2.08203125" style="13" customWidth="1"/>
    <col min="10258" max="10258" width="12.08203125" style="13" customWidth="1"/>
    <col min="10259" max="10259" width="2" style="13" customWidth="1"/>
    <col min="10260" max="10261" width="2.08203125" style="13" customWidth="1"/>
    <col min="10262" max="10263" width="5" style="13" customWidth="1"/>
    <col min="10264" max="10264" width="6.58203125" style="13" customWidth="1"/>
    <col min="10265" max="10265" width="12.33203125" style="13" customWidth="1"/>
    <col min="10266" max="10496" width="10" style="13"/>
    <col min="10497" max="10497" width="2.08203125" style="13" customWidth="1"/>
    <col min="10498" max="10498" width="12.08203125" style="13" bestFit="1" customWidth="1"/>
    <col min="10499" max="10499" width="2.08203125" style="13" customWidth="1"/>
    <col min="10500" max="10500" width="12.08203125" style="13" customWidth="1"/>
    <col min="10501" max="10501" width="2.08203125" style="13" customWidth="1"/>
    <col min="10502" max="10502" width="6.58203125" style="13" customWidth="1"/>
    <col min="10503" max="10504" width="2.08203125" style="13" customWidth="1"/>
    <col min="10505" max="10505" width="12.5" style="13" customWidth="1"/>
    <col min="10506" max="10507" width="2.08203125" style="13" customWidth="1"/>
    <col min="10508" max="10508" width="6.58203125" style="13" customWidth="1"/>
    <col min="10509" max="10510" width="2.08203125" style="13" customWidth="1"/>
    <col min="10511" max="10511" width="12.08203125" style="13" customWidth="1"/>
    <col min="10512" max="10513" width="2.08203125" style="13" customWidth="1"/>
    <col min="10514" max="10514" width="12.08203125" style="13" customWidth="1"/>
    <col min="10515" max="10515" width="2" style="13" customWidth="1"/>
    <col min="10516" max="10517" width="2.08203125" style="13" customWidth="1"/>
    <col min="10518" max="10519" width="5" style="13" customWidth="1"/>
    <col min="10520" max="10520" width="6.58203125" style="13" customWidth="1"/>
    <col min="10521" max="10521" width="12.33203125" style="13" customWidth="1"/>
    <col min="10522" max="10752" width="10" style="13"/>
    <col min="10753" max="10753" width="2.08203125" style="13" customWidth="1"/>
    <col min="10754" max="10754" width="12.08203125" style="13" bestFit="1" customWidth="1"/>
    <col min="10755" max="10755" width="2.08203125" style="13" customWidth="1"/>
    <col min="10756" max="10756" width="12.08203125" style="13" customWidth="1"/>
    <col min="10757" max="10757" width="2.08203125" style="13" customWidth="1"/>
    <col min="10758" max="10758" width="6.58203125" style="13" customWidth="1"/>
    <col min="10759" max="10760" width="2.08203125" style="13" customWidth="1"/>
    <col min="10761" max="10761" width="12.5" style="13" customWidth="1"/>
    <col min="10762" max="10763" width="2.08203125" style="13" customWidth="1"/>
    <col min="10764" max="10764" width="6.58203125" style="13" customWidth="1"/>
    <col min="10765" max="10766" width="2.08203125" style="13" customWidth="1"/>
    <col min="10767" max="10767" width="12.08203125" style="13" customWidth="1"/>
    <col min="10768" max="10769" width="2.08203125" style="13" customWidth="1"/>
    <col min="10770" max="10770" width="12.08203125" style="13" customWidth="1"/>
    <col min="10771" max="10771" width="2" style="13" customWidth="1"/>
    <col min="10772" max="10773" width="2.08203125" style="13" customWidth="1"/>
    <col min="10774" max="10775" width="5" style="13" customWidth="1"/>
    <col min="10776" max="10776" width="6.58203125" style="13" customWidth="1"/>
    <col min="10777" max="10777" width="12.33203125" style="13" customWidth="1"/>
    <col min="10778" max="11008" width="10" style="13"/>
    <col min="11009" max="11009" width="2.08203125" style="13" customWidth="1"/>
    <col min="11010" max="11010" width="12.08203125" style="13" bestFit="1" customWidth="1"/>
    <col min="11011" max="11011" width="2.08203125" style="13" customWidth="1"/>
    <col min="11012" max="11012" width="12.08203125" style="13" customWidth="1"/>
    <col min="11013" max="11013" width="2.08203125" style="13" customWidth="1"/>
    <col min="11014" max="11014" width="6.58203125" style="13" customWidth="1"/>
    <col min="11015" max="11016" width="2.08203125" style="13" customWidth="1"/>
    <col min="11017" max="11017" width="12.5" style="13" customWidth="1"/>
    <col min="11018" max="11019" width="2.08203125" style="13" customWidth="1"/>
    <col min="11020" max="11020" width="6.58203125" style="13" customWidth="1"/>
    <col min="11021" max="11022" width="2.08203125" style="13" customWidth="1"/>
    <col min="11023" max="11023" width="12.08203125" style="13" customWidth="1"/>
    <col min="11024" max="11025" width="2.08203125" style="13" customWidth="1"/>
    <col min="11026" max="11026" width="12.08203125" style="13" customWidth="1"/>
    <col min="11027" max="11027" width="2" style="13" customWidth="1"/>
    <col min="11028" max="11029" width="2.08203125" style="13" customWidth="1"/>
    <col min="11030" max="11031" width="5" style="13" customWidth="1"/>
    <col min="11032" max="11032" width="6.58203125" style="13" customWidth="1"/>
    <col min="11033" max="11033" width="12.33203125" style="13" customWidth="1"/>
    <col min="11034" max="11264" width="10" style="13"/>
    <col min="11265" max="11265" width="2.08203125" style="13" customWidth="1"/>
    <col min="11266" max="11266" width="12.08203125" style="13" bestFit="1" customWidth="1"/>
    <col min="11267" max="11267" width="2.08203125" style="13" customWidth="1"/>
    <col min="11268" max="11268" width="12.08203125" style="13" customWidth="1"/>
    <col min="11269" max="11269" width="2.08203125" style="13" customWidth="1"/>
    <col min="11270" max="11270" width="6.58203125" style="13" customWidth="1"/>
    <col min="11271" max="11272" width="2.08203125" style="13" customWidth="1"/>
    <col min="11273" max="11273" width="12.5" style="13" customWidth="1"/>
    <col min="11274" max="11275" width="2.08203125" style="13" customWidth="1"/>
    <col min="11276" max="11276" width="6.58203125" style="13" customWidth="1"/>
    <col min="11277" max="11278" width="2.08203125" style="13" customWidth="1"/>
    <col min="11279" max="11279" width="12.08203125" style="13" customWidth="1"/>
    <col min="11280" max="11281" width="2.08203125" style="13" customWidth="1"/>
    <col min="11282" max="11282" width="12.08203125" style="13" customWidth="1"/>
    <col min="11283" max="11283" width="2" style="13" customWidth="1"/>
    <col min="11284" max="11285" width="2.08203125" style="13" customWidth="1"/>
    <col min="11286" max="11287" width="5" style="13" customWidth="1"/>
    <col min="11288" max="11288" width="6.58203125" style="13" customWidth="1"/>
    <col min="11289" max="11289" width="12.33203125" style="13" customWidth="1"/>
    <col min="11290" max="11520" width="10" style="13"/>
    <col min="11521" max="11521" width="2.08203125" style="13" customWidth="1"/>
    <col min="11522" max="11522" width="12.08203125" style="13" bestFit="1" customWidth="1"/>
    <col min="11523" max="11523" width="2.08203125" style="13" customWidth="1"/>
    <col min="11524" max="11524" width="12.08203125" style="13" customWidth="1"/>
    <col min="11525" max="11525" width="2.08203125" style="13" customWidth="1"/>
    <col min="11526" max="11526" width="6.58203125" style="13" customWidth="1"/>
    <col min="11527" max="11528" width="2.08203125" style="13" customWidth="1"/>
    <col min="11529" max="11529" width="12.5" style="13" customWidth="1"/>
    <col min="11530" max="11531" width="2.08203125" style="13" customWidth="1"/>
    <col min="11532" max="11532" width="6.58203125" style="13" customWidth="1"/>
    <col min="11533" max="11534" width="2.08203125" style="13" customWidth="1"/>
    <col min="11535" max="11535" width="12.08203125" style="13" customWidth="1"/>
    <col min="11536" max="11537" width="2.08203125" style="13" customWidth="1"/>
    <col min="11538" max="11538" width="12.08203125" style="13" customWidth="1"/>
    <col min="11539" max="11539" width="2" style="13" customWidth="1"/>
    <col min="11540" max="11541" width="2.08203125" style="13" customWidth="1"/>
    <col min="11542" max="11543" width="5" style="13" customWidth="1"/>
    <col min="11544" max="11544" width="6.58203125" style="13" customWidth="1"/>
    <col min="11545" max="11545" width="12.33203125" style="13" customWidth="1"/>
    <col min="11546" max="11776" width="10" style="13"/>
    <col min="11777" max="11777" width="2.08203125" style="13" customWidth="1"/>
    <col min="11778" max="11778" width="12.08203125" style="13" bestFit="1" customWidth="1"/>
    <col min="11779" max="11779" width="2.08203125" style="13" customWidth="1"/>
    <col min="11780" max="11780" width="12.08203125" style="13" customWidth="1"/>
    <col min="11781" max="11781" width="2.08203125" style="13" customWidth="1"/>
    <col min="11782" max="11782" width="6.58203125" style="13" customWidth="1"/>
    <col min="11783" max="11784" width="2.08203125" style="13" customWidth="1"/>
    <col min="11785" max="11785" width="12.5" style="13" customWidth="1"/>
    <col min="11786" max="11787" width="2.08203125" style="13" customWidth="1"/>
    <col min="11788" max="11788" width="6.58203125" style="13" customWidth="1"/>
    <col min="11789" max="11790" width="2.08203125" style="13" customWidth="1"/>
    <col min="11791" max="11791" width="12.08203125" style="13" customWidth="1"/>
    <col min="11792" max="11793" width="2.08203125" style="13" customWidth="1"/>
    <col min="11794" max="11794" width="12.08203125" style="13" customWidth="1"/>
    <col min="11795" max="11795" width="2" style="13" customWidth="1"/>
    <col min="11796" max="11797" width="2.08203125" style="13" customWidth="1"/>
    <col min="11798" max="11799" width="5" style="13" customWidth="1"/>
    <col min="11800" max="11800" width="6.58203125" style="13" customWidth="1"/>
    <col min="11801" max="11801" width="12.33203125" style="13" customWidth="1"/>
    <col min="11802" max="12032" width="10" style="13"/>
    <col min="12033" max="12033" width="2.08203125" style="13" customWidth="1"/>
    <col min="12034" max="12034" width="12.08203125" style="13" bestFit="1" customWidth="1"/>
    <col min="12035" max="12035" width="2.08203125" style="13" customWidth="1"/>
    <col min="12036" max="12036" width="12.08203125" style="13" customWidth="1"/>
    <col min="12037" max="12037" width="2.08203125" style="13" customWidth="1"/>
    <col min="12038" max="12038" width="6.58203125" style="13" customWidth="1"/>
    <col min="12039" max="12040" width="2.08203125" style="13" customWidth="1"/>
    <col min="12041" max="12041" width="12.5" style="13" customWidth="1"/>
    <col min="12042" max="12043" width="2.08203125" style="13" customWidth="1"/>
    <col min="12044" max="12044" width="6.58203125" style="13" customWidth="1"/>
    <col min="12045" max="12046" width="2.08203125" style="13" customWidth="1"/>
    <col min="12047" max="12047" width="12.08203125" style="13" customWidth="1"/>
    <col min="12048" max="12049" width="2.08203125" style="13" customWidth="1"/>
    <col min="12050" max="12050" width="12.08203125" style="13" customWidth="1"/>
    <col min="12051" max="12051" width="2" style="13" customWidth="1"/>
    <col min="12052" max="12053" width="2.08203125" style="13" customWidth="1"/>
    <col min="12054" max="12055" width="5" style="13" customWidth="1"/>
    <col min="12056" max="12056" width="6.58203125" style="13" customWidth="1"/>
    <col min="12057" max="12057" width="12.33203125" style="13" customWidth="1"/>
    <col min="12058" max="12288" width="10" style="13"/>
    <col min="12289" max="12289" width="2.08203125" style="13" customWidth="1"/>
    <col min="12290" max="12290" width="12.08203125" style="13" bestFit="1" customWidth="1"/>
    <col min="12291" max="12291" width="2.08203125" style="13" customWidth="1"/>
    <col min="12292" max="12292" width="12.08203125" style="13" customWidth="1"/>
    <col min="12293" max="12293" width="2.08203125" style="13" customWidth="1"/>
    <col min="12294" max="12294" width="6.58203125" style="13" customWidth="1"/>
    <col min="12295" max="12296" width="2.08203125" style="13" customWidth="1"/>
    <col min="12297" max="12297" width="12.5" style="13" customWidth="1"/>
    <col min="12298" max="12299" width="2.08203125" style="13" customWidth="1"/>
    <col min="12300" max="12300" width="6.58203125" style="13" customWidth="1"/>
    <col min="12301" max="12302" width="2.08203125" style="13" customWidth="1"/>
    <col min="12303" max="12303" width="12.08203125" style="13" customWidth="1"/>
    <col min="12304" max="12305" width="2.08203125" style="13" customWidth="1"/>
    <col min="12306" max="12306" width="12.08203125" style="13" customWidth="1"/>
    <col min="12307" max="12307" width="2" style="13" customWidth="1"/>
    <col min="12308" max="12309" width="2.08203125" style="13" customWidth="1"/>
    <col min="12310" max="12311" width="5" style="13" customWidth="1"/>
    <col min="12312" max="12312" width="6.58203125" style="13" customWidth="1"/>
    <col min="12313" max="12313" width="12.33203125" style="13" customWidth="1"/>
    <col min="12314" max="12544" width="10" style="13"/>
    <col min="12545" max="12545" width="2.08203125" style="13" customWidth="1"/>
    <col min="12546" max="12546" width="12.08203125" style="13" bestFit="1" customWidth="1"/>
    <col min="12547" max="12547" width="2.08203125" style="13" customWidth="1"/>
    <col min="12548" max="12548" width="12.08203125" style="13" customWidth="1"/>
    <col min="12549" max="12549" width="2.08203125" style="13" customWidth="1"/>
    <col min="12550" max="12550" width="6.58203125" style="13" customWidth="1"/>
    <col min="12551" max="12552" width="2.08203125" style="13" customWidth="1"/>
    <col min="12553" max="12553" width="12.5" style="13" customWidth="1"/>
    <col min="12554" max="12555" width="2.08203125" style="13" customWidth="1"/>
    <col min="12556" max="12556" width="6.58203125" style="13" customWidth="1"/>
    <col min="12557" max="12558" width="2.08203125" style="13" customWidth="1"/>
    <col min="12559" max="12559" width="12.08203125" style="13" customWidth="1"/>
    <col min="12560" max="12561" width="2.08203125" style="13" customWidth="1"/>
    <col min="12562" max="12562" width="12.08203125" style="13" customWidth="1"/>
    <col min="12563" max="12563" width="2" style="13" customWidth="1"/>
    <col min="12564" max="12565" width="2.08203125" style="13" customWidth="1"/>
    <col min="12566" max="12567" width="5" style="13" customWidth="1"/>
    <col min="12568" max="12568" width="6.58203125" style="13" customWidth="1"/>
    <col min="12569" max="12569" width="12.33203125" style="13" customWidth="1"/>
    <col min="12570" max="12800" width="10" style="13"/>
    <col min="12801" max="12801" width="2.08203125" style="13" customWidth="1"/>
    <col min="12802" max="12802" width="12.08203125" style="13" bestFit="1" customWidth="1"/>
    <col min="12803" max="12803" width="2.08203125" style="13" customWidth="1"/>
    <col min="12804" max="12804" width="12.08203125" style="13" customWidth="1"/>
    <col min="12805" max="12805" width="2.08203125" style="13" customWidth="1"/>
    <col min="12806" max="12806" width="6.58203125" style="13" customWidth="1"/>
    <col min="12807" max="12808" width="2.08203125" style="13" customWidth="1"/>
    <col min="12809" max="12809" width="12.5" style="13" customWidth="1"/>
    <col min="12810" max="12811" width="2.08203125" style="13" customWidth="1"/>
    <col min="12812" max="12812" width="6.58203125" style="13" customWidth="1"/>
    <col min="12813" max="12814" width="2.08203125" style="13" customWidth="1"/>
    <col min="12815" max="12815" width="12.08203125" style="13" customWidth="1"/>
    <col min="12816" max="12817" width="2.08203125" style="13" customWidth="1"/>
    <col min="12818" max="12818" width="12.08203125" style="13" customWidth="1"/>
    <col min="12819" max="12819" width="2" style="13" customWidth="1"/>
    <col min="12820" max="12821" width="2.08203125" style="13" customWidth="1"/>
    <col min="12822" max="12823" width="5" style="13" customWidth="1"/>
    <col min="12824" max="12824" width="6.58203125" style="13" customWidth="1"/>
    <col min="12825" max="12825" width="12.33203125" style="13" customWidth="1"/>
    <col min="12826" max="13056" width="10" style="13"/>
    <col min="13057" max="13057" width="2.08203125" style="13" customWidth="1"/>
    <col min="13058" max="13058" width="12.08203125" style="13" bestFit="1" customWidth="1"/>
    <col min="13059" max="13059" width="2.08203125" style="13" customWidth="1"/>
    <col min="13060" max="13060" width="12.08203125" style="13" customWidth="1"/>
    <col min="13061" max="13061" width="2.08203125" style="13" customWidth="1"/>
    <col min="13062" max="13062" width="6.58203125" style="13" customWidth="1"/>
    <col min="13063" max="13064" width="2.08203125" style="13" customWidth="1"/>
    <col min="13065" max="13065" width="12.5" style="13" customWidth="1"/>
    <col min="13066" max="13067" width="2.08203125" style="13" customWidth="1"/>
    <col min="13068" max="13068" width="6.58203125" style="13" customWidth="1"/>
    <col min="13069" max="13070" width="2.08203125" style="13" customWidth="1"/>
    <col min="13071" max="13071" width="12.08203125" style="13" customWidth="1"/>
    <col min="13072" max="13073" width="2.08203125" style="13" customWidth="1"/>
    <col min="13074" max="13074" width="12.08203125" style="13" customWidth="1"/>
    <col min="13075" max="13075" width="2" style="13" customWidth="1"/>
    <col min="13076" max="13077" width="2.08203125" style="13" customWidth="1"/>
    <col min="13078" max="13079" width="5" style="13" customWidth="1"/>
    <col min="13080" max="13080" width="6.58203125" style="13" customWidth="1"/>
    <col min="13081" max="13081" width="12.33203125" style="13" customWidth="1"/>
    <col min="13082" max="13312" width="10" style="13"/>
    <col min="13313" max="13313" width="2.08203125" style="13" customWidth="1"/>
    <col min="13314" max="13314" width="12.08203125" style="13" bestFit="1" customWidth="1"/>
    <col min="13315" max="13315" width="2.08203125" style="13" customWidth="1"/>
    <col min="13316" max="13316" width="12.08203125" style="13" customWidth="1"/>
    <col min="13317" max="13317" width="2.08203125" style="13" customWidth="1"/>
    <col min="13318" max="13318" width="6.58203125" style="13" customWidth="1"/>
    <col min="13319" max="13320" width="2.08203125" style="13" customWidth="1"/>
    <col min="13321" max="13321" width="12.5" style="13" customWidth="1"/>
    <col min="13322" max="13323" width="2.08203125" style="13" customWidth="1"/>
    <col min="13324" max="13324" width="6.58203125" style="13" customWidth="1"/>
    <col min="13325" max="13326" width="2.08203125" style="13" customWidth="1"/>
    <col min="13327" max="13327" width="12.08203125" style="13" customWidth="1"/>
    <col min="13328" max="13329" width="2.08203125" style="13" customWidth="1"/>
    <col min="13330" max="13330" width="12.08203125" style="13" customWidth="1"/>
    <col min="13331" max="13331" width="2" style="13" customWidth="1"/>
    <col min="13332" max="13333" width="2.08203125" style="13" customWidth="1"/>
    <col min="13334" max="13335" width="5" style="13" customWidth="1"/>
    <col min="13336" max="13336" width="6.58203125" style="13" customWidth="1"/>
    <col min="13337" max="13337" width="12.33203125" style="13" customWidth="1"/>
    <col min="13338" max="13568" width="10" style="13"/>
    <col min="13569" max="13569" width="2.08203125" style="13" customWidth="1"/>
    <col min="13570" max="13570" width="12.08203125" style="13" bestFit="1" customWidth="1"/>
    <col min="13571" max="13571" width="2.08203125" style="13" customWidth="1"/>
    <col min="13572" max="13572" width="12.08203125" style="13" customWidth="1"/>
    <col min="13573" max="13573" width="2.08203125" style="13" customWidth="1"/>
    <col min="13574" max="13574" width="6.58203125" style="13" customWidth="1"/>
    <col min="13575" max="13576" width="2.08203125" style="13" customWidth="1"/>
    <col min="13577" max="13577" width="12.5" style="13" customWidth="1"/>
    <col min="13578" max="13579" width="2.08203125" style="13" customWidth="1"/>
    <col min="13580" max="13580" width="6.58203125" style="13" customWidth="1"/>
    <col min="13581" max="13582" width="2.08203125" style="13" customWidth="1"/>
    <col min="13583" max="13583" width="12.08203125" style="13" customWidth="1"/>
    <col min="13584" max="13585" width="2.08203125" style="13" customWidth="1"/>
    <col min="13586" max="13586" width="12.08203125" style="13" customWidth="1"/>
    <col min="13587" max="13587" width="2" style="13" customWidth="1"/>
    <col min="13588" max="13589" width="2.08203125" style="13" customWidth="1"/>
    <col min="13590" max="13591" width="5" style="13" customWidth="1"/>
    <col min="13592" max="13592" width="6.58203125" style="13" customWidth="1"/>
    <col min="13593" max="13593" width="12.33203125" style="13" customWidth="1"/>
    <col min="13594" max="13824" width="10" style="13"/>
    <col min="13825" max="13825" width="2.08203125" style="13" customWidth="1"/>
    <col min="13826" max="13826" width="12.08203125" style="13" bestFit="1" customWidth="1"/>
    <col min="13827" max="13827" width="2.08203125" style="13" customWidth="1"/>
    <col min="13828" max="13828" width="12.08203125" style="13" customWidth="1"/>
    <col min="13829" max="13829" width="2.08203125" style="13" customWidth="1"/>
    <col min="13830" max="13830" width="6.58203125" style="13" customWidth="1"/>
    <col min="13831" max="13832" width="2.08203125" style="13" customWidth="1"/>
    <col min="13833" max="13833" width="12.5" style="13" customWidth="1"/>
    <col min="13834" max="13835" width="2.08203125" style="13" customWidth="1"/>
    <col min="13836" max="13836" width="6.58203125" style="13" customWidth="1"/>
    <col min="13837" max="13838" width="2.08203125" style="13" customWidth="1"/>
    <col min="13839" max="13839" width="12.08203125" style="13" customWidth="1"/>
    <col min="13840" max="13841" width="2.08203125" style="13" customWidth="1"/>
    <col min="13842" max="13842" width="12.08203125" style="13" customWidth="1"/>
    <col min="13843" max="13843" width="2" style="13" customWidth="1"/>
    <col min="13844" max="13845" width="2.08203125" style="13" customWidth="1"/>
    <col min="13846" max="13847" width="5" style="13" customWidth="1"/>
    <col min="13848" max="13848" width="6.58203125" style="13" customWidth="1"/>
    <col min="13849" max="13849" width="12.33203125" style="13" customWidth="1"/>
    <col min="13850" max="14080" width="10" style="13"/>
    <col min="14081" max="14081" width="2.08203125" style="13" customWidth="1"/>
    <col min="14082" max="14082" width="12.08203125" style="13" bestFit="1" customWidth="1"/>
    <col min="14083" max="14083" width="2.08203125" style="13" customWidth="1"/>
    <col min="14084" max="14084" width="12.08203125" style="13" customWidth="1"/>
    <col min="14085" max="14085" width="2.08203125" style="13" customWidth="1"/>
    <col min="14086" max="14086" width="6.58203125" style="13" customWidth="1"/>
    <col min="14087" max="14088" width="2.08203125" style="13" customWidth="1"/>
    <col min="14089" max="14089" width="12.5" style="13" customWidth="1"/>
    <col min="14090" max="14091" width="2.08203125" style="13" customWidth="1"/>
    <col min="14092" max="14092" width="6.58203125" style="13" customWidth="1"/>
    <col min="14093" max="14094" width="2.08203125" style="13" customWidth="1"/>
    <col min="14095" max="14095" width="12.08203125" style="13" customWidth="1"/>
    <col min="14096" max="14097" width="2.08203125" style="13" customWidth="1"/>
    <col min="14098" max="14098" width="12.08203125" style="13" customWidth="1"/>
    <col min="14099" max="14099" width="2" style="13" customWidth="1"/>
    <col min="14100" max="14101" width="2.08203125" style="13" customWidth="1"/>
    <col min="14102" max="14103" width="5" style="13" customWidth="1"/>
    <col min="14104" max="14104" width="6.58203125" style="13" customWidth="1"/>
    <col min="14105" max="14105" width="12.33203125" style="13" customWidth="1"/>
    <col min="14106" max="14336" width="10" style="13"/>
    <col min="14337" max="14337" width="2.08203125" style="13" customWidth="1"/>
    <col min="14338" max="14338" width="12.08203125" style="13" bestFit="1" customWidth="1"/>
    <col min="14339" max="14339" width="2.08203125" style="13" customWidth="1"/>
    <col min="14340" max="14340" width="12.08203125" style="13" customWidth="1"/>
    <col min="14341" max="14341" width="2.08203125" style="13" customWidth="1"/>
    <col min="14342" max="14342" width="6.58203125" style="13" customWidth="1"/>
    <col min="14343" max="14344" width="2.08203125" style="13" customWidth="1"/>
    <col min="14345" max="14345" width="12.5" style="13" customWidth="1"/>
    <col min="14346" max="14347" width="2.08203125" style="13" customWidth="1"/>
    <col min="14348" max="14348" width="6.58203125" style="13" customWidth="1"/>
    <col min="14349" max="14350" width="2.08203125" style="13" customWidth="1"/>
    <col min="14351" max="14351" width="12.08203125" style="13" customWidth="1"/>
    <col min="14352" max="14353" width="2.08203125" style="13" customWidth="1"/>
    <col min="14354" max="14354" width="12.08203125" style="13" customWidth="1"/>
    <col min="14355" max="14355" width="2" style="13" customWidth="1"/>
    <col min="14356" max="14357" width="2.08203125" style="13" customWidth="1"/>
    <col min="14358" max="14359" width="5" style="13" customWidth="1"/>
    <col min="14360" max="14360" width="6.58203125" style="13" customWidth="1"/>
    <col min="14361" max="14361" width="12.33203125" style="13" customWidth="1"/>
    <col min="14362" max="14592" width="10" style="13"/>
    <col min="14593" max="14593" width="2.08203125" style="13" customWidth="1"/>
    <col min="14594" max="14594" width="12.08203125" style="13" bestFit="1" customWidth="1"/>
    <col min="14595" max="14595" width="2.08203125" style="13" customWidth="1"/>
    <col min="14596" max="14596" width="12.08203125" style="13" customWidth="1"/>
    <col min="14597" max="14597" width="2.08203125" style="13" customWidth="1"/>
    <col min="14598" max="14598" width="6.58203125" style="13" customWidth="1"/>
    <col min="14599" max="14600" width="2.08203125" style="13" customWidth="1"/>
    <col min="14601" max="14601" width="12.5" style="13" customWidth="1"/>
    <col min="14602" max="14603" width="2.08203125" style="13" customWidth="1"/>
    <col min="14604" max="14604" width="6.58203125" style="13" customWidth="1"/>
    <col min="14605" max="14606" width="2.08203125" style="13" customWidth="1"/>
    <col min="14607" max="14607" width="12.08203125" style="13" customWidth="1"/>
    <col min="14608" max="14609" width="2.08203125" style="13" customWidth="1"/>
    <col min="14610" max="14610" width="12.08203125" style="13" customWidth="1"/>
    <col min="14611" max="14611" width="2" style="13" customWidth="1"/>
    <col min="14612" max="14613" width="2.08203125" style="13" customWidth="1"/>
    <col min="14614" max="14615" width="5" style="13" customWidth="1"/>
    <col min="14616" max="14616" width="6.58203125" style="13" customWidth="1"/>
    <col min="14617" max="14617" width="12.33203125" style="13" customWidth="1"/>
    <col min="14618" max="14848" width="10" style="13"/>
    <col min="14849" max="14849" width="2.08203125" style="13" customWidth="1"/>
    <col min="14850" max="14850" width="12.08203125" style="13" bestFit="1" customWidth="1"/>
    <col min="14851" max="14851" width="2.08203125" style="13" customWidth="1"/>
    <col min="14852" max="14852" width="12.08203125" style="13" customWidth="1"/>
    <col min="14853" max="14853" width="2.08203125" style="13" customWidth="1"/>
    <col min="14854" max="14854" width="6.58203125" style="13" customWidth="1"/>
    <col min="14855" max="14856" width="2.08203125" style="13" customWidth="1"/>
    <col min="14857" max="14857" width="12.5" style="13" customWidth="1"/>
    <col min="14858" max="14859" width="2.08203125" style="13" customWidth="1"/>
    <col min="14860" max="14860" width="6.58203125" style="13" customWidth="1"/>
    <col min="14861" max="14862" width="2.08203125" style="13" customWidth="1"/>
    <col min="14863" max="14863" width="12.08203125" style="13" customWidth="1"/>
    <col min="14864" max="14865" width="2.08203125" style="13" customWidth="1"/>
    <col min="14866" max="14866" width="12.08203125" style="13" customWidth="1"/>
    <col min="14867" max="14867" width="2" style="13" customWidth="1"/>
    <col min="14868" max="14869" width="2.08203125" style="13" customWidth="1"/>
    <col min="14870" max="14871" width="5" style="13" customWidth="1"/>
    <col min="14872" max="14872" width="6.58203125" style="13" customWidth="1"/>
    <col min="14873" max="14873" width="12.33203125" style="13" customWidth="1"/>
    <col min="14874" max="15104" width="10" style="13"/>
    <col min="15105" max="15105" width="2.08203125" style="13" customWidth="1"/>
    <col min="15106" max="15106" width="12.08203125" style="13" bestFit="1" customWidth="1"/>
    <col min="15107" max="15107" width="2.08203125" style="13" customWidth="1"/>
    <col min="15108" max="15108" width="12.08203125" style="13" customWidth="1"/>
    <col min="15109" max="15109" width="2.08203125" style="13" customWidth="1"/>
    <col min="15110" max="15110" width="6.58203125" style="13" customWidth="1"/>
    <col min="15111" max="15112" width="2.08203125" style="13" customWidth="1"/>
    <col min="15113" max="15113" width="12.5" style="13" customWidth="1"/>
    <col min="15114" max="15115" width="2.08203125" style="13" customWidth="1"/>
    <col min="15116" max="15116" width="6.58203125" style="13" customWidth="1"/>
    <col min="15117" max="15118" width="2.08203125" style="13" customWidth="1"/>
    <col min="15119" max="15119" width="12.08203125" style="13" customWidth="1"/>
    <col min="15120" max="15121" width="2.08203125" style="13" customWidth="1"/>
    <col min="15122" max="15122" width="12.08203125" style="13" customWidth="1"/>
    <col min="15123" max="15123" width="2" style="13" customWidth="1"/>
    <col min="15124" max="15125" width="2.08203125" style="13" customWidth="1"/>
    <col min="15126" max="15127" width="5" style="13" customWidth="1"/>
    <col min="15128" max="15128" width="6.58203125" style="13" customWidth="1"/>
    <col min="15129" max="15129" width="12.33203125" style="13" customWidth="1"/>
    <col min="15130" max="15360" width="10" style="13"/>
    <col min="15361" max="15361" width="2.08203125" style="13" customWidth="1"/>
    <col min="15362" max="15362" width="12.08203125" style="13" bestFit="1" customWidth="1"/>
    <col min="15363" max="15363" width="2.08203125" style="13" customWidth="1"/>
    <col min="15364" max="15364" width="12.08203125" style="13" customWidth="1"/>
    <col min="15365" max="15365" width="2.08203125" style="13" customWidth="1"/>
    <col min="15366" max="15366" width="6.58203125" style="13" customWidth="1"/>
    <col min="15367" max="15368" width="2.08203125" style="13" customWidth="1"/>
    <col min="15369" max="15369" width="12.5" style="13" customWidth="1"/>
    <col min="15370" max="15371" width="2.08203125" style="13" customWidth="1"/>
    <col min="15372" max="15372" width="6.58203125" style="13" customWidth="1"/>
    <col min="15373" max="15374" width="2.08203125" style="13" customWidth="1"/>
    <col min="15375" max="15375" width="12.08203125" style="13" customWidth="1"/>
    <col min="15376" max="15377" width="2.08203125" style="13" customWidth="1"/>
    <col min="15378" max="15378" width="12.08203125" style="13" customWidth="1"/>
    <col min="15379" max="15379" width="2" style="13" customWidth="1"/>
    <col min="15380" max="15381" width="2.08203125" style="13" customWidth="1"/>
    <col min="15382" max="15383" width="5" style="13" customWidth="1"/>
    <col min="15384" max="15384" width="6.58203125" style="13" customWidth="1"/>
    <col min="15385" max="15385" width="12.33203125" style="13" customWidth="1"/>
    <col min="15386" max="15616" width="10" style="13"/>
    <col min="15617" max="15617" width="2.08203125" style="13" customWidth="1"/>
    <col min="15618" max="15618" width="12.08203125" style="13" bestFit="1" customWidth="1"/>
    <col min="15619" max="15619" width="2.08203125" style="13" customWidth="1"/>
    <col min="15620" max="15620" width="12.08203125" style="13" customWidth="1"/>
    <col min="15621" max="15621" width="2.08203125" style="13" customWidth="1"/>
    <col min="15622" max="15622" width="6.58203125" style="13" customWidth="1"/>
    <col min="15623" max="15624" width="2.08203125" style="13" customWidth="1"/>
    <col min="15625" max="15625" width="12.5" style="13" customWidth="1"/>
    <col min="15626" max="15627" width="2.08203125" style="13" customWidth="1"/>
    <col min="15628" max="15628" width="6.58203125" style="13" customWidth="1"/>
    <col min="15629" max="15630" width="2.08203125" style="13" customWidth="1"/>
    <col min="15631" max="15631" width="12.08203125" style="13" customWidth="1"/>
    <col min="15632" max="15633" width="2.08203125" style="13" customWidth="1"/>
    <col min="15634" max="15634" width="12.08203125" style="13" customWidth="1"/>
    <col min="15635" max="15635" width="2" style="13" customWidth="1"/>
    <col min="15636" max="15637" width="2.08203125" style="13" customWidth="1"/>
    <col min="15638" max="15639" width="5" style="13" customWidth="1"/>
    <col min="15640" max="15640" width="6.58203125" style="13" customWidth="1"/>
    <col min="15641" max="15641" width="12.33203125" style="13" customWidth="1"/>
    <col min="15642" max="15872" width="10" style="13"/>
    <col min="15873" max="15873" width="2.08203125" style="13" customWidth="1"/>
    <col min="15874" max="15874" width="12.08203125" style="13" bestFit="1" customWidth="1"/>
    <col min="15875" max="15875" width="2.08203125" style="13" customWidth="1"/>
    <col min="15876" max="15876" width="12.08203125" style="13" customWidth="1"/>
    <col min="15877" max="15877" width="2.08203125" style="13" customWidth="1"/>
    <col min="15878" max="15878" width="6.58203125" style="13" customWidth="1"/>
    <col min="15879" max="15880" width="2.08203125" style="13" customWidth="1"/>
    <col min="15881" max="15881" width="12.5" style="13" customWidth="1"/>
    <col min="15882" max="15883" width="2.08203125" style="13" customWidth="1"/>
    <col min="15884" max="15884" width="6.58203125" style="13" customWidth="1"/>
    <col min="15885" max="15886" width="2.08203125" style="13" customWidth="1"/>
    <col min="15887" max="15887" width="12.08203125" style="13" customWidth="1"/>
    <col min="15888" max="15889" width="2.08203125" style="13" customWidth="1"/>
    <col min="15890" max="15890" width="12.08203125" style="13" customWidth="1"/>
    <col min="15891" max="15891" width="2" style="13" customWidth="1"/>
    <col min="15892" max="15893" width="2.08203125" style="13" customWidth="1"/>
    <col min="15894" max="15895" width="5" style="13" customWidth="1"/>
    <col min="15896" max="15896" width="6.58203125" style="13" customWidth="1"/>
    <col min="15897" max="15897" width="12.33203125" style="13" customWidth="1"/>
    <col min="15898" max="16128" width="10" style="13"/>
    <col min="16129" max="16129" width="2.08203125" style="13" customWidth="1"/>
    <col min="16130" max="16130" width="12.08203125" style="13" bestFit="1" customWidth="1"/>
    <col min="16131" max="16131" width="2.08203125" style="13" customWidth="1"/>
    <col min="16132" max="16132" width="12.08203125" style="13" customWidth="1"/>
    <col min="16133" max="16133" width="2.08203125" style="13" customWidth="1"/>
    <col min="16134" max="16134" width="6.58203125" style="13" customWidth="1"/>
    <col min="16135" max="16136" width="2.08203125" style="13" customWidth="1"/>
    <col min="16137" max="16137" width="12.5" style="13" customWidth="1"/>
    <col min="16138" max="16139" width="2.08203125" style="13" customWidth="1"/>
    <col min="16140" max="16140" width="6.58203125" style="13" customWidth="1"/>
    <col min="16141" max="16142" width="2.08203125" style="13" customWidth="1"/>
    <col min="16143" max="16143" width="12.08203125" style="13" customWidth="1"/>
    <col min="16144" max="16145" width="2.08203125" style="13" customWidth="1"/>
    <col min="16146" max="16146" width="12.08203125" style="13" customWidth="1"/>
    <col min="16147" max="16147" width="2" style="13" customWidth="1"/>
    <col min="16148" max="16149" width="2.08203125" style="13" customWidth="1"/>
    <col min="16150" max="16151" width="5" style="13" customWidth="1"/>
    <col min="16152" max="16152" width="6.58203125" style="13" customWidth="1"/>
    <col min="16153" max="16153" width="12.33203125" style="13" customWidth="1"/>
    <col min="16154" max="16384" width="10" style="13"/>
  </cols>
  <sheetData>
    <row r="1" spans="1:36" ht="20.25" customHeight="1">
      <c r="A1" s="12" t="s">
        <v>89</v>
      </c>
      <c r="D1" s="14"/>
      <c r="E1" s="14"/>
      <c r="F1" s="14"/>
      <c r="M1" s="14"/>
      <c r="N1" s="14"/>
      <c r="O1" s="14"/>
      <c r="V1" s="15"/>
      <c r="W1" s="15"/>
      <c r="X1" s="15"/>
      <c r="Y1" s="16" t="s">
        <v>264</v>
      </c>
      <c r="Z1" s="15"/>
      <c r="AA1" s="15"/>
      <c r="AB1" s="15"/>
      <c r="AC1" s="15"/>
      <c r="AD1" s="15"/>
      <c r="AE1" s="15"/>
      <c r="AF1" s="15"/>
      <c r="AG1" s="15"/>
      <c r="AH1" s="15"/>
      <c r="AI1" s="15"/>
      <c r="AJ1" s="15"/>
    </row>
    <row r="2" spans="1:36" ht="13.5" customHeight="1">
      <c r="A2" s="12"/>
      <c r="D2" s="14"/>
      <c r="E2" s="14"/>
      <c r="F2" s="14"/>
      <c r="M2" s="14"/>
      <c r="N2" s="14"/>
      <c r="O2" s="14"/>
      <c r="V2" s="15"/>
      <c r="W2" s="15"/>
      <c r="X2" s="15"/>
      <c r="Y2" s="294" t="s">
        <v>265</v>
      </c>
      <c r="Z2" s="294" t="s">
        <v>266</v>
      </c>
      <c r="AA2" s="294" t="s">
        <v>267</v>
      </c>
      <c r="AB2" s="295" t="s">
        <v>268</v>
      </c>
      <c r="AC2" s="532" t="s">
        <v>269</v>
      </c>
      <c r="AD2" s="533"/>
      <c r="AE2" s="534"/>
      <c r="AF2" s="15"/>
      <c r="AG2" s="15"/>
      <c r="AH2" s="15"/>
      <c r="AI2" s="15"/>
      <c r="AJ2" s="15"/>
    </row>
    <row r="3" spans="1:36" ht="13.5" customHeight="1">
      <c r="A3" s="12"/>
      <c r="B3" s="18" t="s">
        <v>90</v>
      </c>
      <c r="D3" s="14"/>
      <c r="E3" s="14"/>
      <c r="F3" s="14"/>
      <c r="I3" s="18" t="s">
        <v>91</v>
      </c>
      <c r="M3" s="14"/>
      <c r="N3" s="14"/>
      <c r="O3" s="18" t="s">
        <v>92</v>
      </c>
      <c r="V3" s="15"/>
      <c r="W3" s="15"/>
      <c r="X3" s="15"/>
      <c r="Y3" s="296" t="s">
        <v>270</v>
      </c>
      <c r="Z3" s="296" t="s">
        <v>271</v>
      </c>
      <c r="AA3" s="296">
        <v>153</v>
      </c>
      <c r="AB3" s="296" t="s">
        <v>271</v>
      </c>
      <c r="AC3" s="297" t="s">
        <v>272</v>
      </c>
      <c r="AD3" s="298"/>
      <c r="AE3" s="299"/>
      <c r="AF3" s="15"/>
      <c r="AG3" s="15"/>
      <c r="AH3" s="15"/>
      <c r="AI3" s="15"/>
      <c r="AJ3" s="15"/>
    </row>
    <row r="4" spans="1:36" ht="13.5" customHeight="1">
      <c r="A4" s="12"/>
      <c r="B4" s="14"/>
      <c r="D4" s="14"/>
      <c r="E4" s="14"/>
      <c r="F4" s="14"/>
      <c r="M4" s="14"/>
      <c r="N4" s="14"/>
      <c r="O4" s="14"/>
      <c r="V4" s="15"/>
      <c r="W4" s="15"/>
      <c r="X4" s="15"/>
      <c r="Y4" s="296" t="s">
        <v>273</v>
      </c>
      <c r="Z4" s="296">
        <v>117</v>
      </c>
      <c r="AA4" s="296">
        <v>-90</v>
      </c>
      <c r="AB4" s="296">
        <v>29</v>
      </c>
      <c r="AC4" s="297" t="s">
        <v>274</v>
      </c>
      <c r="AD4" s="298"/>
      <c r="AE4" s="299"/>
      <c r="AF4" s="15"/>
      <c r="AG4" s="15"/>
      <c r="AH4" s="15"/>
      <c r="AI4" s="15"/>
      <c r="AJ4" s="15"/>
    </row>
    <row r="5" spans="1:36" ht="13.5" customHeight="1">
      <c r="A5" s="12"/>
      <c r="B5" s="18" t="s">
        <v>93</v>
      </c>
      <c r="C5" s="13" t="s">
        <v>94</v>
      </c>
      <c r="D5" s="14"/>
      <c r="E5" s="14"/>
      <c r="F5" s="14"/>
      <c r="I5" s="520" t="s">
        <v>95</v>
      </c>
      <c r="J5" s="13" t="s">
        <v>96</v>
      </c>
      <c r="M5" s="14"/>
      <c r="N5" s="14"/>
      <c r="O5" s="520" t="s">
        <v>97</v>
      </c>
      <c r="P5" s="13" t="s">
        <v>98</v>
      </c>
      <c r="V5" s="15"/>
      <c r="W5" s="15"/>
      <c r="X5" s="15"/>
      <c r="Y5" s="296" t="s">
        <v>275</v>
      </c>
      <c r="Z5" s="296">
        <v>110.6</v>
      </c>
      <c r="AA5" s="296">
        <v>-94.9</v>
      </c>
      <c r="AB5" s="296">
        <v>5</v>
      </c>
      <c r="AC5" s="297" t="s">
        <v>276</v>
      </c>
      <c r="AD5" s="298"/>
      <c r="AE5" s="299"/>
      <c r="AF5" s="15"/>
      <c r="AG5" s="15"/>
      <c r="AH5" s="15"/>
      <c r="AI5" s="15"/>
      <c r="AJ5" s="15"/>
    </row>
    <row r="6" spans="1:36" ht="13.5" customHeight="1">
      <c r="A6" s="12"/>
      <c r="B6" s="14"/>
      <c r="D6" s="14"/>
      <c r="E6" s="14"/>
      <c r="F6" s="14"/>
      <c r="I6" s="521"/>
      <c r="M6" s="14"/>
      <c r="N6" s="14"/>
      <c r="O6" s="521"/>
      <c r="V6" s="15"/>
      <c r="W6" s="15"/>
      <c r="X6" s="15"/>
      <c r="Y6" s="296" t="s">
        <v>277</v>
      </c>
      <c r="Z6" s="296">
        <v>138</v>
      </c>
      <c r="AA6" s="296">
        <v>-73</v>
      </c>
      <c r="AB6" s="296">
        <v>49</v>
      </c>
      <c r="AC6" s="297" t="s">
        <v>278</v>
      </c>
      <c r="AD6" s="298"/>
      <c r="AE6" s="299"/>
      <c r="AF6" s="15"/>
      <c r="AG6" s="15"/>
      <c r="AH6" s="15"/>
      <c r="AI6" s="15"/>
      <c r="AJ6" s="15"/>
    </row>
    <row r="7" spans="1:36" ht="13.5" customHeight="1">
      <c r="A7" s="12"/>
      <c r="B7" s="18" t="s">
        <v>99</v>
      </c>
      <c r="C7" s="13" t="s">
        <v>100</v>
      </c>
      <c r="D7" s="14"/>
      <c r="E7" s="14"/>
      <c r="F7" s="14"/>
      <c r="M7" s="14"/>
      <c r="N7" s="14"/>
      <c r="V7" s="15"/>
      <c r="W7" s="15"/>
      <c r="X7" s="15"/>
      <c r="Y7" s="296" t="s">
        <v>279</v>
      </c>
      <c r="Z7" s="296">
        <v>118</v>
      </c>
      <c r="AA7" s="296">
        <v>16.7</v>
      </c>
      <c r="AB7" s="296">
        <v>39</v>
      </c>
      <c r="AC7" s="297" t="s">
        <v>278</v>
      </c>
      <c r="AD7" s="298"/>
      <c r="AE7" s="299"/>
      <c r="AF7" s="15"/>
      <c r="AG7" s="15"/>
      <c r="AH7" s="15"/>
      <c r="AI7" s="15"/>
      <c r="AJ7" s="15"/>
    </row>
    <row r="8" spans="1:36" ht="13.5" customHeight="1">
      <c r="A8" s="12"/>
      <c r="D8" s="14"/>
      <c r="E8" s="14"/>
      <c r="F8" s="14"/>
      <c r="M8" s="14"/>
      <c r="N8" s="14"/>
      <c r="V8" s="15"/>
      <c r="W8" s="15"/>
      <c r="X8" s="15"/>
      <c r="Y8" s="296" t="s">
        <v>280</v>
      </c>
      <c r="Z8" s="296">
        <v>327</v>
      </c>
      <c r="AA8" s="296">
        <v>3</v>
      </c>
      <c r="AB8" s="296" t="s">
        <v>271</v>
      </c>
      <c r="AC8" s="297" t="s">
        <v>278</v>
      </c>
      <c r="AD8" s="298"/>
      <c r="AE8" s="299"/>
      <c r="AF8" s="15"/>
      <c r="AG8" s="15"/>
      <c r="AH8" s="15"/>
      <c r="AI8" s="15"/>
      <c r="AJ8" s="15"/>
    </row>
    <row r="9" spans="1:36" ht="13.5" customHeight="1" thickBot="1">
      <c r="J9" s="13" t="s">
        <v>101</v>
      </c>
      <c r="V9" s="15"/>
      <c r="W9" s="15"/>
      <c r="X9" s="15"/>
      <c r="Y9" s="296" t="s">
        <v>281</v>
      </c>
      <c r="Z9" s="296">
        <v>138</v>
      </c>
      <c r="AA9" s="296" t="s">
        <v>271</v>
      </c>
      <c r="AB9" s="296" t="s">
        <v>271</v>
      </c>
      <c r="AC9" s="297" t="s">
        <v>282</v>
      </c>
      <c r="AD9" s="298"/>
      <c r="AE9" s="299"/>
      <c r="AF9" s="15"/>
      <c r="AG9" s="15"/>
      <c r="AH9" s="15"/>
      <c r="AI9" s="15"/>
      <c r="AJ9" s="15"/>
    </row>
    <row r="10" spans="1:36" ht="13.5" customHeight="1">
      <c r="H10" s="20"/>
      <c r="I10" s="21"/>
      <c r="J10" s="22"/>
      <c r="N10" s="20"/>
      <c r="O10" s="21"/>
      <c r="P10" s="22"/>
      <c r="Q10" s="13" t="s">
        <v>102</v>
      </c>
      <c r="V10" s="15"/>
      <c r="W10" s="15"/>
      <c r="X10" s="15"/>
      <c r="Y10" s="296" t="s">
        <v>283</v>
      </c>
      <c r="Z10" s="296" t="s">
        <v>271</v>
      </c>
      <c r="AA10" s="296" t="s">
        <v>271</v>
      </c>
      <c r="AB10" s="296" t="s">
        <v>271</v>
      </c>
      <c r="AC10" s="297" t="s">
        <v>284</v>
      </c>
      <c r="AD10" s="298"/>
      <c r="AE10" s="299"/>
      <c r="AF10" s="15"/>
      <c r="AG10" s="15"/>
      <c r="AH10" s="15"/>
      <c r="AI10" s="15"/>
      <c r="AJ10" s="15"/>
    </row>
    <row r="11" spans="1:36" ht="13.5" customHeight="1">
      <c r="H11" s="23"/>
      <c r="I11" s="520" t="s">
        <v>103</v>
      </c>
      <c r="J11" s="24"/>
      <c r="N11" s="23"/>
      <c r="O11" s="25" t="s">
        <v>104</v>
      </c>
      <c r="P11" s="24"/>
      <c r="V11" s="15"/>
      <c r="W11" s="15"/>
      <c r="X11" s="15"/>
      <c r="Y11" s="296" t="s">
        <v>285</v>
      </c>
      <c r="Z11" s="296">
        <v>126.1</v>
      </c>
      <c r="AA11" s="296">
        <v>-73.5</v>
      </c>
      <c r="AB11" s="296">
        <v>28</v>
      </c>
      <c r="AC11" s="297" t="s">
        <v>286</v>
      </c>
      <c r="AD11" s="298"/>
      <c r="AE11" s="299"/>
      <c r="AF11" s="15"/>
      <c r="AG11" s="15"/>
      <c r="AH11" s="15"/>
      <c r="AI11" s="15"/>
      <c r="AJ11" s="15"/>
    </row>
    <row r="12" spans="1:36" ht="13.5" customHeight="1" thickBot="1">
      <c r="H12" s="23"/>
      <c r="I12" s="526"/>
      <c r="J12" s="24"/>
      <c r="N12" s="26"/>
      <c r="O12" s="27"/>
      <c r="P12" s="28"/>
      <c r="V12" s="15"/>
      <c r="W12" s="15"/>
      <c r="X12" s="15"/>
      <c r="Y12" s="15"/>
      <c r="Z12" s="15"/>
      <c r="AA12" s="15"/>
      <c r="AB12" s="15"/>
      <c r="AC12" s="15"/>
      <c r="AD12" s="15"/>
      <c r="AE12" s="15"/>
      <c r="AF12" s="15"/>
      <c r="AG12" s="15"/>
      <c r="AH12" s="15"/>
      <c r="AI12" s="15"/>
      <c r="AJ12" s="15"/>
    </row>
    <row r="13" spans="1:36" ht="13.5" customHeight="1">
      <c r="F13" s="29"/>
      <c r="H13" s="23"/>
      <c r="I13" s="501"/>
      <c r="J13" s="24"/>
      <c r="R13" s="25" t="s">
        <v>105</v>
      </c>
      <c r="V13" s="15"/>
      <c r="W13" s="15"/>
      <c r="X13" s="15"/>
      <c r="Y13" s="15"/>
      <c r="Z13" s="15"/>
      <c r="AA13" s="15"/>
      <c r="AB13" s="15" t="s">
        <v>287</v>
      </c>
      <c r="AC13" s="15"/>
      <c r="AD13" s="15"/>
      <c r="AE13" s="15"/>
      <c r="AF13" s="15"/>
      <c r="AG13" s="15"/>
      <c r="AH13" s="15"/>
      <c r="AI13" s="15"/>
      <c r="AJ13" s="15"/>
    </row>
    <row r="14" spans="1:36" ht="13.5" customHeight="1" thickBot="1">
      <c r="H14" s="23"/>
      <c r="J14" s="24"/>
      <c r="V14" s="15"/>
      <c r="W14" s="15"/>
      <c r="X14" s="15"/>
      <c r="Y14" s="15"/>
      <c r="Z14" s="15"/>
      <c r="AA14" s="15"/>
      <c r="AB14" s="15" t="s">
        <v>288</v>
      </c>
      <c r="AC14" s="15"/>
      <c r="AD14" s="15"/>
      <c r="AE14" s="15"/>
      <c r="AF14" s="15"/>
      <c r="AG14" s="15"/>
      <c r="AH14" s="15"/>
      <c r="AI14" s="15"/>
      <c r="AJ14" s="15"/>
    </row>
    <row r="15" spans="1:36" ht="13.5" customHeight="1">
      <c r="C15" s="30"/>
      <c r="H15" s="23"/>
      <c r="I15" s="18" t="s">
        <v>106</v>
      </c>
      <c r="J15" s="24"/>
      <c r="N15" s="20"/>
      <c r="O15" s="21"/>
      <c r="P15" s="22"/>
      <c r="Q15" s="13" t="s">
        <v>107</v>
      </c>
      <c r="V15" s="15"/>
      <c r="W15" s="15"/>
      <c r="X15" s="15"/>
      <c r="Y15" s="15"/>
      <c r="Z15" s="15"/>
      <c r="AA15" s="15"/>
      <c r="AB15" s="15" t="s">
        <v>289</v>
      </c>
      <c r="AC15" s="15"/>
      <c r="AD15" s="15"/>
      <c r="AE15" s="15"/>
      <c r="AF15" s="15"/>
      <c r="AG15" s="15"/>
      <c r="AH15" s="15"/>
      <c r="AI15" s="15"/>
      <c r="AJ15" s="15"/>
    </row>
    <row r="16" spans="1:36" ht="13.5" customHeight="1">
      <c r="H16" s="23"/>
      <c r="J16" s="24"/>
      <c r="N16" s="23"/>
      <c r="O16" s="25" t="s">
        <v>108</v>
      </c>
      <c r="P16" s="24"/>
      <c r="V16" s="15"/>
      <c r="W16" s="15"/>
      <c r="X16" s="15"/>
      <c r="Y16" s="15"/>
      <c r="Z16" s="15"/>
      <c r="AA16" s="15"/>
      <c r="AB16" s="15"/>
      <c r="AC16" s="15"/>
      <c r="AD16" s="15"/>
      <c r="AE16" s="15"/>
      <c r="AF16" s="15"/>
      <c r="AG16" s="15"/>
      <c r="AH16" s="15"/>
      <c r="AI16" s="15"/>
      <c r="AJ16" s="15"/>
    </row>
    <row r="17" spans="2:36" ht="13.5" customHeight="1" thickBot="1">
      <c r="H17" s="23"/>
      <c r="I17" s="520" t="s">
        <v>109</v>
      </c>
      <c r="J17" s="24"/>
      <c r="N17" s="26"/>
      <c r="O17" s="27"/>
      <c r="P17" s="28"/>
      <c r="S17" s="13" t="s">
        <v>110</v>
      </c>
      <c r="V17" s="15"/>
      <c r="W17" s="15"/>
      <c r="X17" s="15"/>
      <c r="Y17" s="15"/>
      <c r="Z17" s="15"/>
      <c r="AA17" s="15"/>
      <c r="AB17" s="15"/>
      <c r="AC17" s="15"/>
      <c r="AD17" s="15"/>
      <c r="AE17" s="15"/>
      <c r="AF17" s="15"/>
      <c r="AG17" s="15"/>
      <c r="AH17" s="15"/>
      <c r="AI17" s="15"/>
      <c r="AJ17" s="15"/>
    </row>
    <row r="18" spans="2:36" ht="13.5" customHeight="1">
      <c r="H18" s="23"/>
      <c r="I18" s="521"/>
      <c r="J18" s="24"/>
      <c r="V18" s="15"/>
      <c r="W18" s="15"/>
      <c r="X18" s="15"/>
      <c r="Y18" s="15"/>
      <c r="Z18" s="15"/>
      <c r="AA18" s="15"/>
      <c r="AB18" s="15"/>
      <c r="AC18" s="15"/>
      <c r="AD18" s="15"/>
      <c r="AE18" s="15"/>
      <c r="AF18" s="15"/>
      <c r="AG18" s="15"/>
      <c r="AH18" s="15"/>
      <c r="AI18" s="15"/>
      <c r="AJ18" s="15"/>
    </row>
    <row r="19" spans="2:36" ht="13.5" customHeight="1">
      <c r="H19" s="23"/>
      <c r="I19" s="46"/>
      <c r="J19" s="24"/>
      <c r="V19" s="15"/>
      <c r="W19" s="15"/>
      <c r="X19" s="15"/>
      <c r="Y19" s="15"/>
      <c r="Z19" s="15"/>
      <c r="AA19" s="15"/>
      <c r="AB19" s="15"/>
      <c r="AC19" s="15"/>
      <c r="AD19" s="15"/>
      <c r="AE19" s="15"/>
      <c r="AF19" s="15"/>
      <c r="AG19" s="15"/>
      <c r="AH19" s="15"/>
      <c r="AI19" s="15"/>
      <c r="AJ19" s="15"/>
    </row>
    <row r="20" spans="2:36" ht="13.5" customHeight="1">
      <c r="B20" s="18" t="s">
        <v>115</v>
      </c>
      <c r="D20" s="18" t="s">
        <v>116</v>
      </c>
      <c r="H20" s="23"/>
      <c r="I20" s="50" t="s">
        <v>117</v>
      </c>
      <c r="J20" s="24"/>
      <c r="V20" s="15"/>
      <c r="W20" s="15"/>
      <c r="X20" s="15"/>
      <c r="Y20" s="15"/>
      <c r="Z20" s="15"/>
      <c r="AA20" s="15"/>
      <c r="AB20" s="15" t="s">
        <v>287</v>
      </c>
      <c r="AC20" s="15"/>
      <c r="AD20" s="15"/>
      <c r="AE20" s="15"/>
      <c r="AF20" s="15"/>
      <c r="AG20" s="15"/>
      <c r="AH20" s="15"/>
      <c r="AI20" s="15"/>
      <c r="AJ20" s="15"/>
    </row>
    <row r="21" spans="2:36" ht="13.5" customHeight="1">
      <c r="D21" s="503"/>
      <c r="E21" s="503"/>
      <c r="F21" s="503"/>
      <c r="H21" s="23"/>
      <c r="J21" s="24"/>
      <c r="V21" s="15"/>
      <c r="W21" s="15"/>
      <c r="X21" s="15"/>
      <c r="Y21" s="15"/>
      <c r="Z21" s="15"/>
      <c r="AA21" s="15"/>
      <c r="AB21" s="529" t="s">
        <v>290</v>
      </c>
      <c r="AC21" s="529"/>
      <c r="AD21" s="529"/>
      <c r="AE21" s="529"/>
      <c r="AF21" s="529"/>
      <c r="AG21" s="529"/>
      <c r="AH21" s="529"/>
      <c r="AI21" s="529"/>
      <c r="AJ21" s="529"/>
    </row>
    <row r="22" spans="2:36" ht="13.5" customHeight="1">
      <c r="H22" s="23"/>
      <c r="I22" s="500" t="s">
        <v>120</v>
      </c>
      <c r="J22" s="24"/>
      <c r="V22" s="15"/>
      <c r="W22" s="15"/>
      <c r="X22" s="15"/>
      <c r="Y22" s="15"/>
      <c r="Z22" s="15"/>
      <c r="AA22" s="15"/>
      <c r="AB22" s="529"/>
      <c r="AC22" s="529"/>
      <c r="AD22" s="529"/>
      <c r="AE22" s="529"/>
      <c r="AF22" s="529"/>
      <c r="AG22" s="529"/>
      <c r="AH22" s="529"/>
      <c r="AI22" s="529"/>
      <c r="AJ22" s="529"/>
    </row>
    <row r="23" spans="2:36" ht="13.5" customHeight="1">
      <c r="D23" s="18" t="s">
        <v>121</v>
      </c>
      <c r="H23" s="23"/>
      <c r="I23" s="526"/>
      <c r="J23" s="24"/>
      <c r="V23" s="15"/>
      <c r="W23" s="15"/>
      <c r="X23" s="15"/>
      <c r="Y23" s="15"/>
      <c r="Z23" s="15"/>
      <c r="AA23" s="15"/>
      <c r="AB23" s="529" t="s">
        <v>291</v>
      </c>
      <c r="AC23" s="529"/>
      <c r="AD23" s="529"/>
      <c r="AE23" s="529"/>
      <c r="AF23" s="529"/>
      <c r="AG23" s="529"/>
      <c r="AH23" s="529"/>
      <c r="AI23" s="529"/>
      <c r="AJ23" s="529"/>
    </row>
    <row r="24" spans="2:36" ht="13.5" customHeight="1">
      <c r="D24" s="13" t="s">
        <v>122</v>
      </c>
      <c r="F24" s="51"/>
      <c r="H24" s="23"/>
      <c r="I24" s="501"/>
      <c r="J24" s="24"/>
      <c r="V24" s="15"/>
      <c r="W24" s="15"/>
      <c r="X24" s="15"/>
      <c r="Y24" s="15"/>
      <c r="Z24" s="15"/>
      <c r="AA24" s="15"/>
      <c r="AB24" s="529"/>
      <c r="AC24" s="529"/>
      <c r="AD24" s="529"/>
      <c r="AE24" s="529"/>
      <c r="AF24" s="529"/>
      <c r="AG24" s="529"/>
      <c r="AH24" s="529"/>
      <c r="AI24" s="529"/>
      <c r="AJ24" s="529"/>
    </row>
    <row r="25" spans="2:36" ht="13.5" customHeight="1">
      <c r="H25" s="23"/>
      <c r="J25" s="24"/>
      <c r="V25" s="15"/>
      <c r="W25" s="15"/>
      <c r="X25" s="15"/>
      <c r="Y25" s="15"/>
      <c r="Z25" s="15"/>
      <c r="AA25" s="15"/>
      <c r="AB25" s="15"/>
      <c r="AC25" s="15"/>
      <c r="AD25" s="15"/>
      <c r="AE25" s="15"/>
      <c r="AF25" s="15"/>
      <c r="AG25" s="15"/>
      <c r="AH25" s="15"/>
      <c r="AI25" s="15"/>
      <c r="AJ25" s="15"/>
    </row>
    <row r="26" spans="2:36" ht="13.5" customHeight="1" thickBot="1">
      <c r="H26" s="23"/>
      <c r="I26" s="18" t="s">
        <v>123</v>
      </c>
      <c r="J26" s="24"/>
      <c r="V26" s="15"/>
      <c r="W26" s="15"/>
      <c r="X26" s="15"/>
      <c r="Y26" s="15"/>
      <c r="Z26" s="15"/>
      <c r="AA26" s="15"/>
      <c r="AB26" s="15"/>
      <c r="AC26" s="15"/>
      <c r="AD26" s="15"/>
      <c r="AE26" s="15"/>
      <c r="AF26" s="499"/>
      <c r="AG26" s="499"/>
      <c r="AH26" s="499"/>
      <c r="AI26" s="499"/>
      <c r="AJ26" s="499"/>
    </row>
    <row r="27" spans="2:36" ht="13.5" customHeight="1">
      <c r="H27" s="23"/>
      <c r="J27" s="24"/>
      <c r="N27" s="20"/>
      <c r="O27" s="21"/>
      <c r="P27" s="22"/>
      <c r="Q27" s="13" t="s">
        <v>124</v>
      </c>
      <c r="V27" s="15"/>
      <c r="W27" s="15"/>
      <c r="X27" s="15"/>
      <c r="Y27" s="15"/>
      <c r="Z27" s="15"/>
      <c r="AA27" s="15"/>
      <c r="AB27" s="15"/>
      <c r="AC27" s="15"/>
      <c r="AD27" s="15"/>
      <c r="AE27" s="15"/>
      <c r="AF27" s="499"/>
      <c r="AG27" s="499"/>
      <c r="AH27" s="499"/>
      <c r="AI27" s="499"/>
      <c r="AJ27" s="499"/>
    </row>
    <row r="28" spans="2:36" ht="13.5" customHeight="1" thickBot="1">
      <c r="H28" s="23"/>
      <c r="I28" s="18" t="s">
        <v>125</v>
      </c>
      <c r="J28" s="24"/>
      <c r="N28" s="23"/>
      <c r="O28" s="25" t="s">
        <v>126</v>
      </c>
      <c r="P28" s="24"/>
      <c r="V28" s="15"/>
      <c r="W28" s="15"/>
      <c r="X28" s="15" t="s">
        <v>127</v>
      </c>
      <c r="Y28" s="15"/>
      <c r="Z28" s="15"/>
      <c r="AA28" s="15"/>
      <c r="AB28" s="15"/>
      <c r="AC28" s="15"/>
      <c r="AD28" s="15"/>
      <c r="AE28" s="15"/>
      <c r="AF28" s="499"/>
      <c r="AG28" s="499"/>
      <c r="AH28" s="499"/>
      <c r="AI28" s="499"/>
      <c r="AJ28" s="499"/>
    </row>
    <row r="29" spans="2:36" ht="13.5" customHeight="1">
      <c r="B29" s="18" t="s">
        <v>115</v>
      </c>
      <c r="D29" s="18" t="s">
        <v>128</v>
      </c>
      <c r="H29" s="23"/>
      <c r="J29" s="24"/>
      <c r="N29" s="23"/>
      <c r="P29" s="24"/>
      <c r="V29" s="511" t="s">
        <v>129</v>
      </c>
      <c r="W29" s="512"/>
      <c r="X29" s="15"/>
      <c r="Y29" s="506" t="s">
        <v>130</v>
      </c>
      <c r="Z29" s="15"/>
      <c r="AA29" s="15"/>
      <c r="AB29" s="15"/>
      <c r="AC29" s="15"/>
      <c r="AD29" s="15"/>
      <c r="AE29" s="15"/>
      <c r="AF29" s="499"/>
      <c r="AG29" s="499"/>
      <c r="AH29" s="499"/>
      <c r="AI29" s="499"/>
      <c r="AJ29" s="499"/>
    </row>
    <row r="30" spans="2:36" ht="13.5" customHeight="1">
      <c r="D30" s="503"/>
      <c r="E30" s="503"/>
      <c r="F30" s="503"/>
      <c r="H30" s="23"/>
      <c r="J30" s="24"/>
      <c r="N30" s="23"/>
      <c r="P30" s="24"/>
      <c r="V30" s="513"/>
      <c r="W30" s="514"/>
      <c r="X30" s="15"/>
      <c r="Y30" s="508"/>
      <c r="Z30" s="15"/>
      <c r="AA30" s="15"/>
      <c r="AB30" s="15"/>
      <c r="AC30" s="15"/>
      <c r="AD30" s="15"/>
      <c r="AE30" s="15"/>
      <c r="AF30" s="499"/>
      <c r="AG30" s="499"/>
      <c r="AH30" s="499"/>
      <c r="AI30" s="499"/>
      <c r="AJ30" s="499"/>
    </row>
    <row r="31" spans="2:36" ht="13.5" customHeight="1" thickBot="1">
      <c r="H31" s="23"/>
      <c r="I31" s="500" t="s">
        <v>131</v>
      </c>
      <c r="J31" s="24"/>
      <c r="N31" s="23"/>
      <c r="P31" s="24"/>
      <c r="V31" s="515"/>
      <c r="W31" s="516"/>
      <c r="X31" s="15"/>
      <c r="Y31" s="507"/>
      <c r="Z31" s="15"/>
      <c r="AA31" s="15"/>
      <c r="AB31" s="15"/>
      <c r="AC31" s="15"/>
      <c r="AD31" s="15"/>
      <c r="AE31" s="15"/>
      <c r="AF31" s="499"/>
      <c r="AG31" s="499"/>
      <c r="AH31" s="499"/>
      <c r="AI31" s="499"/>
      <c r="AJ31" s="499"/>
    </row>
    <row r="32" spans="2:36" ht="13.5" customHeight="1">
      <c r="D32" s="18" t="s">
        <v>132</v>
      </c>
      <c r="H32" s="23"/>
      <c r="I32" s="526"/>
      <c r="J32" s="24"/>
      <c r="N32" s="23"/>
      <c r="P32" s="24"/>
      <c r="V32" s="15"/>
      <c r="W32" s="15"/>
      <c r="X32" s="15"/>
      <c r="Y32" s="15"/>
      <c r="Z32" s="15"/>
      <c r="AA32" s="15"/>
      <c r="AB32" s="15"/>
      <c r="AC32" s="15"/>
      <c r="AD32" s="15"/>
      <c r="AE32" s="15"/>
      <c r="AF32" s="15"/>
      <c r="AG32" s="15"/>
      <c r="AH32" s="15"/>
      <c r="AI32" s="15"/>
      <c r="AJ32" s="15"/>
    </row>
    <row r="33" spans="2:36" ht="13.5" customHeight="1">
      <c r="H33" s="23"/>
      <c r="I33" s="501"/>
      <c r="J33" s="24"/>
      <c r="N33" s="23"/>
      <c r="P33" s="24"/>
      <c r="V33" s="15"/>
      <c r="W33" s="15"/>
      <c r="X33" s="15"/>
      <c r="Y33" s="15"/>
      <c r="Z33" s="15"/>
      <c r="AA33" s="15"/>
      <c r="AB33" s="15"/>
      <c r="AC33" s="15"/>
      <c r="AD33" s="15"/>
      <c r="AE33" s="15"/>
      <c r="AF33" s="15"/>
      <c r="AG33" s="15"/>
      <c r="AH33" s="15"/>
      <c r="AI33" s="15"/>
      <c r="AJ33" s="15"/>
    </row>
    <row r="34" spans="2:36" ht="13.5" customHeight="1">
      <c r="H34" s="23"/>
      <c r="J34" s="24"/>
      <c r="N34" s="23"/>
      <c r="P34" s="24"/>
      <c r="V34" s="15"/>
      <c r="W34" s="15"/>
      <c r="X34" s="15"/>
      <c r="Y34" s="15"/>
      <c r="Z34" s="15"/>
      <c r="AA34" s="15"/>
      <c r="AB34" s="15"/>
      <c r="AC34" s="15"/>
      <c r="AD34" s="15"/>
      <c r="AE34" s="15"/>
      <c r="AF34" s="15"/>
      <c r="AG34" s="15"/>
      <c r="AH34" s="15"/>
      <c r="AI34" s="15"/>
      <c r="AJ34" s="15"/>
    </row>
    <row r="35" spans="2:36" ht="13.5" customHeight="1">
      <c r="H35" s="23"/>
      <c r="I35" s="18" t="s">
        <v>123</v>
      </c>
      <c r="J35" s="24"/>
      <c r="N35" s="23"/>
      <c r="P35" s="24"/>
      <c r="V35" s="15"/>
      <c r="W35" s="15"/>
      <c r="X35" s="15"/>
      <c r="Y35" s="15"/>
      <c r="Z35" s="15"/>
      <c r="AA35" s="15"/>
      <c r="AB35" s="15"/>
      <c r="AC35" s="15"/>
      <c r="AD35" s="15"/>
      <c r="AE35" s="15"/>
      <c r="AF35" s="15"/>
      <c r="AG35" s="15"/>
      <c r="AH35" s="15"/>
      <c r="AI35" s="15"/>
      <c r="AJ35" s="15"/>
    </row>
    <row r="36" spans="2:36" ht="13.5" customHeight="1">
      <c r="H36" s="23"/>
      <c r="J36" s="24"/>
      <c r="N36" s="23"/>
      <c r="P36" s="24"/>
      <c r="V36" s="15"/>
      <c r="W36" s="15"/>
      <c r="X36" s="15"/>
      <c r="Y36" s="15"/>
      <c r="Z36" s="15"/>
      <c r="AA36" s="15"/>
      <c r="AB36" s="499" t="s">
        <v>292</v>
      </c>
      <c r="AC36" s="499"/>
      <c r="AD36" s="499"/>
      <c r="AE36" s="499"/>
      <c r="AF36" s="499"/>
      <c r="AG36" s="499"/>
      <c r="AH36" s="15"/>
      <c r="AI36" s="15"/>
      <c r="AJ36" s="15"/>
    </row>
    <row r="37" spans="2:36" ht="13.5" customHeight="1">
      <c r="H37" s="23"/>
      <c r="I37" s="18" t="s">
        <v>125</v>
      </c>
      <c r="J37" s="24"/>
      <c r="N37" s="23"/>
      <c r="O37" s="25" t="s">
        <v>133</v>
      </c>
      <c r="P37" s="24"/>
      <c r="V37" s="15"/>
      <c r="W37" s="15"/>
      <c r="X37" s="15"/>
      <c r="Y37" s="15"/>
      <c r="Z37" s="15"/>
      <c r="AA37" s="15"/>
      <c r="AB37" s="499"/>
      <c r="AC37" s="499"/>
      <c r="AD37" s="499"/>
      <c r="AE37" s="499"/>
      <c r="AF37" s="499"/>
      <c r="AG37" s="499"/>
      <c r="AH37" s="15"/>
      <c r="AI37" s="15"/>
      <c r="AJ37" s="15"/>
    </row>
    <row r="38" spans="2:36" ht="7.5" customHeight="1" thickBot="1">
      <c r="H38" s="26"/>
      <c r="I38" s="52"/>
      <c r="J38" s="28"/>
      <c r="N38" s="23"/>
      <c r="O38" s="503"/>
      <c r="P38" s="24"/>
      <c r="R38" s="503"/>
      <c r="V38" s="15"/>
      <c r="W38" s="15"/>
      <c r="X38" s="15"/>
      <c r="Y38" s="15"/>
      <c r="Z38" s="15"/>
      <c r="AA38" s="15"/>
      <c r="AB38" s="499"/>
      <c r="AC38" s="499"/>
      <c r="AD38" s="499"/>
      <c r="AE38" s="499"/>
      <c r="AF38" s="499"/>
      <c r="AG38" s="499"/>
      <c r="AH38" s="15"/>
      <c r="AI38" s="15"/>
      <c r="AJ38" s="15"/>
    </row>
    <row r="39" spans="2:36" ht="7.5" customHeight="1" thickBot="1">
      <c r="N39" s="26"/>
      <c r="O39" s="527"/>
      <c r="P39" s="28"/>
      <c r="R39" s="503"/>
      <c r="V39" s="15"/>
      <c r="W39" s="15"/>
      <c r="X39" s="15"/>
      <c r="Y39" s="15"/>
      <c r="Z39" s="15"/>
      <c r="AA39" s="15"/>
      <c r="AB39" s="499"/>
      <c r="AC39" s="499"/>
      <c r="AD39" s="499"/>
      <c r="AE39" s="499"/>
      <c r="AF39" s="499"/>
      <c r="AG39" s="499"/>
      <c r="AH39" s="15"/>
      <c r="AI39" s="15"/>
      <c r="AJ39" s="15"/>
    </row>
    <row r="40" spans="2:36" ht="13.5" customHeight="1">
      <c r="R40" s="53"/>
      <c r="V40" s="15"/>
      <c r="W40" s="15"/>
      <c r="X40" s="15"/>
      <c r="Y40" s="15"/>
      <c r="Z40" s="15"/>
      <c r="AA40" s="15"/>
      <c r="AB40" s="499"/>
      <c r="AC40" s="499"/>
      <c r="AD40" s="499"/>
      <c r="AE40" s="499"/>
      <c r="AF40" s="499"/>
      <c r="AG40" s="499"/>
      <c r="AH40" s="15"/>
      <c r="AI40" s="15"/>
      <c r="AJ40" s="15"/>
    </row>
    <row r="41" spans="2:36" ht="13.5" customHeight="1" thickBot="1">
      <c r="J41" s="13" t="s">
        <v>134</v>
      </c>
      <c r="R41" s="53"/>
      <c r="V41" s="15"/>
      <c r="W41" s="15"/>
      <c r="X41" s="15"/>
      <c r="Y41" s="15"/>
      <c r="Z41" s="15"/>
      <c r="AA41" s="15"/>
      <c r="AB41" s="499"/>
      <c r="AC41" s="499"/>
      <c r="AD41" s="499"/>
      <c r="AE41" s="499"/>
      <c r="AF41" s="499"/>
      <c r="AG41" s="499"/>
      <c r="AH41" s="15"/>
      <c r="AI41" s="15"/>
      <c r="AJ41" s="15"/>
    </row>
    <row r="42" spans="2:36" ht="7.5" customHeight="1">
      <c r="H42" s="20"/>
      <c r="I42" s="21"/>
      <c r="J42" s="22"/>
      <c r="V42" s="15"/>
      <c r="W42" s="15"/>
      <c r="X42" s="15"/>
      <c r="Y42" s="15"/>
      <c r="Z42" s="15"/>
      <c r="AA42" s="15"/>
      <c r="AB42" s="499"/>
      <c r="AC42" s="499"/>
      <c r="AD42" s="499"/>
      <c r="AE42" s="499"/>
      <c r="AF42" s="499"/>
      <c r="AG42" s="499"/>
      <c r="AH42" s="15"/>
      <c r="AI42" s="15"/>
      <c r="AJ42" s="15"/>
    </row>
    <row r="43" spans="2:36" ht="7.5" customHeight="1" thickBot="1">
      <c r="C43" s="54"/>
      <c r="H43" s="23"/>
      <c r="J43" s="24"/>
      <c r="V43" s="15"/>
      <c r="W43" s="15"/>
      <c r="X43" s="15"/>
      <c r="Y43" s="15"/>
      <c r="Z43" s="15"/>
      <c r="AA43" s="15"/>
      <c r="AB43" s="499"/>
      <c r="AC43" s="499"/>
      <c r="AD43" s="499"/>
      <c r="AE43" s="499"/>
      <c r="AF43" s="499"/>
      <c r="AG43" s="499"/>
      <c r="AH43" s="15"/>
      <c r="AI43" s="15"/>
      <c r="AJ43" s="15"/>
    </row>
    <row r="44" spans="2:36" ht="13.5" customHeight="1">
      <c r="D44" s="18" t="s">
        <v>92</v>
      </c>
      <c r="H44" s="23"/>
      <c r="I44" s="520" t="s">
        <v>135</v>
      </c>
      <c r="J44" s="24"/>
      <c r="N44" s="20"/>
      <c r="O44" s="21"/>
      <c r="P44" s="22"/>
      <c r="Q44" s="13" t="s">
        <v>107</v>
      </c>
      <c r="V44" s="15"/>
      <c r="W44" s="15"/>
      <c r="X44" s="15"/>
      <c r="Y44" s="15"/>
      <c r="Z44" s="15"/>
      <c r="AA44" s="15"/>
      <c r="AB44" s="15"/>
      <c r="AC44" s="15"/>
      <c r="AD44" s="15"/>
      <c r="AE44" s="15"/>
      <c r="AF44" s="15"/>
      <c r="AG44" s="15"/>
      <c r="AH44" s="15"/>
      <c r="AI44" s="15"/>
      <c r="AJ44" s="15"/>
    </row>
    <row r="45" spans="2:36" ht="13.5" customHeight="1">
      <c r="B45" s="18" t="s">
        <v>136</v>
      </c>
      <c r="D45" s="14"/>
      <c r="H45" s="23"/>
      <c r="I45" s="501"/>
      <c r="J45" s="24"/>
      <c r="N45" s="23"/>
      <c r="O45" s="25" t="s">
        <v>137</v>
      </c>
      <c r="P45" s="24"/>
      <c r="V45" s="15"/>
      <c r="W45" s="15"/>
      <c r="X45" s="15"/>
      <c r="Y45" s="15"/>
      <c r="Z45" s="15"/>
      <c r="AA45" s="15"/>
      <c r="AB45" s="499" t="s">
        <v>293</v>
      </c>
      <c r="AC45" s="499"/>
      <c r="AD45" s="499"/>
      <c r="AE45" s="499"/>
      <c r="AF45" s="499"/>
      <c r="AG45" s="499"/>
      <c r="AH45" s="15"/>
      <c r="AI45" s="15"/>
      <c r="AJ45" s="15"/>
    </row>
    <row r="46" spans="2:36" ht="13.5" customHeight="1" thickBot="1">
      <c r="D46" s="520" t="s">
        <v>97</v>
      </c>
      <c r="E46" s="13" t="s">
        <v>98</v>
      </c>
      <c r="H46" s="23"/>
      <c r="J46" s="24"/>
      <c r="N46" s="26"/>
      <c r="O46" s="27"/>
      <c r="P46" s="28"/>
      <c r="V46" s="15"/>
      <c r="W46" s="15"/>
      <c r="X46" s="15"/>
      <c r="Y46" s="15"/>
      <c r="Z46" s="15"/>
      <c r="AA46" s="15"/>
      <c r="AB46" s="499"/>
      <c r="AC46" s="499"/>
      <c r="AD46" s="499"/>
      <c r="AE46" s="499"/>
      <c r="AF46" s="499"/>
      <c r="AG46" s="499"/>
      <c r="AH46" s="15"/>
      <c r="AI46" s="15"/>
      <c r="AJ46" s="15"/>
    </row>
    <row r="47" spans="2:36" ht="13.5" customHeight="1">
      <c r="B47" s="520" t="s">
        <v>95</v>
      </c>
      <c r="D47" s="521"/>
      <c r="H47" s="23"/>
      <c r="I47" s="520" t="s">
        <v>138</v>
      </c>
      <c r="J47" s="24"/>
      <c r="V47" s="15"/>
      <c r="W47" s="15"/>
      <c r="X47" s="15"/>
      <c r="Y47" s="15"/>
      <c r="Z47" s="15"/>
      <c r="AA47" s="15"/>
      <c r="AB47" s="499"/>
      <c r="AC47" s="499"/>
      <c r="AD47" s="499"/>
      <c r="AE47" s="499"/>
      <c r="AF47" s="499"/>
      <c r="AG47" s="499"/>
      <c r="AH47" s="15"/>
      <c r="AI47" s="15"/>
      <c r="AJ47" s="15"/>
    </row>
    <row r="48" spans="2:36" ht="13.5" customHeight="1">
      <c r="B48" s="521"/>
      <c r="H48" s="23"/>
      <c r="I48" s="501"/>
      <c r="J48" s="24"/>
      <c r="V48" s="15"/>
      <c r="W48" s="15"/>
      <c r="X48" s="15"/>
      <c r="Y48" s="15"/>
      <c r="Z48" s="15"/>
      <c r="AA48" s="15"/>
      <c r="AB48" s="499"/>
      <c r="AC48" s="499"/>
      <c r="AD48" s="499"/>
      <c r="AE48" s="499"/>
      <c r="AF48" s="499"/>
      <c r="AG48" s="499"/>
      <c r="AH48" s="15"/>
      <c r="AI48" s="15"/>
      <c r="AJ48" s="15"/>
    </row>
    <row r="49" spans="1:36" ht="13.5" customHeight="1">
      <c r="B49" s="13" t="s">
        <v>140</v>
      </c>
      <c r="H49" s="23"/>
      <c r="J49" s="24"/>
      <c r="V49" s="15"/>
      <c r="W49" s="15"/>
      <c r="X49" s="15"/>
      <c r="Y49" s="15"/>
      <c r="Z49" s="15"/>
      <c r="AA49" s="15"/>
      <c r="AB49" s="499"/>
      <c r="AC49" s="499"/>
      <c r="AD49" s="499"/>
      <c r="AE49" s="499"/>
      <c r="AF49" s="499"/>
      <c r="AG49" s="499"/>
      <c r="AH49" s="15"/>
      <c r="AI49" s="15"/>
      <c r="AJ49" s="15"/>
    </row>
    <row r="50" spans="1:36" ht="13.5" customHeight="1">
      <c r="H50" s="23"/>
      <c r="J50" s="24"/>
      <c r="V50" s="15"/>
      <c r="W50" s="15"/>
      <c r="X50" s="15"/>
      <c r="Y50" s="15"/>
      <c r="Z50" s="15"/>
      <c r="AA50" s="15"/>
      <c r="AB50" s="15"/>
      <c r="AC50" s="15"/>
      <c r="AD50" s="15"/>
      <c r="AE50" s="15"/>
      <c r="AF50" s="15"/>
      <c r="AG50" s="15"/>
      <c r="AH50" s="15"/>
      <c r="AI50" s="15"/>
      <c r="AJ50" s="15"/>
    </row>
    <row r="51" spans="1:36" ht="13.5" customHeight="1">
      <c r="H51" s="23"/>
      <c r="I51" s="500" t="s">
        <v>143</v>
      </c>
      <c r="J51" s="24"/>
      <c r="V51" s="15"/>
      <c r="W51" s="15"/>
      <c r="X51" s="15"/>
      <c r="Y51" s="15"/>
      <c r="Z51" s="15"/>
      <c r="AA51" s="15"/>
      <c r="AB51" s="15"/>
      <c r="AC51" s="15"/>
      <c r="AD51" s="15"/>
      <c r="AE51" s="15"/>
      <c r="AF51" s="15"/>
      <c r="AG51" s="15"/>
      <c r="AH51" s="15"/>
      <c r="AI51" s="15"/>
      <c r="AJ51" s="15"/>
    </row>
    <row r="52" spans="1:36" ht="13.5" customHeight="1">
      <c r="H52" s="23"/>
      <c r="I52" s="501"/>
      <c r="J52" s="24"/>
      <c r="R52" s="25" t="s">
        <v>105</v>
      </c>
      <c r="V52" s="15"/>
      <c r="W52" s="15"/>
      <c r="X52" s="15"/>
      <c r="Y52" s="15"/>
      <c r="Z52" s="15"/>
      <c r="AA52" s="15"/>
      <c r="AB52" s="499" t="s">
        <v>294</v>
      </c>
      <c r="AC52" s="499"/>
      <c r="AD52" s="499"/>
      <c r="AE52" s="499"/>
      <c r="AF52" s="499"/>
      <c r="AG52" s="499"/>
      <c r="AH52" s="15"/>
      <c r="AI52" s="15"/>
      <c r="AJ52" s="15"/>
    </row>
    <row r="53" spans="1:36" ht="13.5" customHeight="1" thickBot="1">
      <c r="H53" s="23"/>
      <c r="J53" s="24"/>
      <c r="V53" s="15"/>
      <c r="W53" s="15"/>
      <c r="X53" s="15"/>
      <c r="Y53" s="15"/>
      <c r="Z53" s="15"/>
      <c r="AA53" s="15"/>
      <c r="AB53" s="499"/>
      <c r="AC53" s="499"/>
      <c r="AD53" s="499"/>
      <c r="AE53" s="499"/>
      <c r="AF53" s="499"/>
      <c r="AG53" s="499"/>
      <c r="AH53" s="15"/>
      <c r="AI53" s="15"/>
      <c r="AJ53" s="15"/>
    </row>
    <row r="54" spans="1:36" ht="13.5" customHeight="1">
      <c r="H54" s="23"/>
      <c r="I54" s="500" t="s">
        <v>144</v>
      </c>
      <c r="J54" s="24"/>
      <c r="N54" s="20"/>
      <c r="O54" s="21"/>
      <c r="P54" s="22"/>
      <c r="Q54" s="13" t="s">
        <v>145</v>
      </c>
      <c r="V54" s="15"/>
      <c r="W54" s="15"/>
      <c r="X54" s="15"/>
      <c r="Y54" s="15"/>
      <c r="Z54" s="15"/>
      <c r="AA54" s="15"/>
      <c r="AB54" s="499"/>
      <c r="AC54" s="499"/>
      <c r="AD54" s="499"/>
      <c r="AE54" s="499"/>
      <c r="AF54" s="499"/>
      <c r="AG54" s="499"/>
      <c r="AH54" s="15"/>
      <c r="AI54" s="15"/>
      <c r="AJ54" s="15"/>
    </row>
    <row r="55" spans="1:36" ht="13.5" customHeight="1">
      <c r="D55" s="18" t="s">
        <v>146</v>
      </c>
      <c r="H55" s="23"/>
      <c r="I55" s="501"/>
      <c r="J55" s="24"/>
      <c r="N55" s="23"/>
      <c r="O55" s="25" t="s">
        <v>147</v>
      </c>
      <c r="P55" s="24"/>
      <c r="V55" s="15"/>
      <c r="W55" s="15"/>
      <c r="X55" s="15"/>
      <c r="Y55" s="15"/>
      <c r="Z55" s="15"/>
      <c r="AA55" s="15"/>
      <c r="AB55" s="499"/>
      <c r="AC55" s="499"/>
      <c r="AD55" s="499"/>
      <c r="AE55" s="499"/>
      <c r="AF55" s="499"/>
      <c r="AG55" s="499"/>
      <c r="AH55" s="15"/>
      <c r="AI55" s="15"/>
      <c r="AJ55" s="15"/>
    </row>
    <row r="56" spans="1:36" ht="13.5" customHeight="1" thickBot="1">
      <c r="D56" s="14"/>
      <c r="H56" s="23"/>
      <c r="J56" s="24"/>
      <c r="N56" s="26"/>
      <c r="O56" s="27"/>
      <c r="P56" s="300"/>
      <c r="V56" s="15"/>
      <c r="W56" s="15"/>
      <c r="X56" s="15"/>
      <c r="Y56" s="519"/>
      <c r="Z56" s="519"/>
      <c r="AA56" s="15"/>
      <c r="AB56" s="15"/>
      <c r="AC56" s="15"/>
      <c r="AD56" s="15"/>
      <c r="AE56" s="15"/>
      <c r="AF56" s="15"/>
      <c r="AG56" s="15"/>
      <c r="AH56" s="15"/>
      <c r="AI56" s="15"/>
      <c r="AJ56" s="15"/>
    </row>
    <row r="57" spans="1:36" ht="13.5" customHeight="1" thickBot="1">
      <c r="C57" s="58"/>
      <c r="D57" s="520" t="s">
        <v>97</v>
      </c>
      <c r="E57" s="13" t="s">
        <v>148</v>
      </c>
      <c r="H57" s="23"/>
      <c r="J57" s="24"/>
      <c r="V57" s="15"/>
      <c r="W57" s="15"/>
      <c r="X57" s="15"/>
      <c r="Y57" s="519"/>
      <c r="Z57" s="519"/>
      <c r="AA57" s="15"/>
      <c r="AB57" s="15"/>
      <c r="AC57" s="15"/>
      <c r="AD57" s="15"/>
      <c r="AE57" s="15"/>
      <c r="AF57" s="15"/>
      <c r="AG57" s="15"/>
      <c r="AH57" s="15"/>
      <c r="AI57" s="15"/>
      <c r="AJ57" s="15"/>
    </row>
    <row r="58" spans="1:36" ht="13.5" customHeight="1">
      <c r="A58" s="23"/>
      <c r="D58" s="521"/>
      <c r="H58" s="23"/>
      <c r="I58" s="500" t="s">
        <v>149</v>
      </c>
      <c r="J58" s="24"/>
      <c r="N58" s="20"/>
      <c r="O58" s="21"/>
      <c r="P58" s="22"/>
      <c r="Q58" s="13" t="s">
        <v>124</v>
      </c>
      <c r="V58" s="15"/>
      <c r="W58" s="15"/>
      <c r="X58" s="15"/>
      <c r="Y58" s="15"/>
      <c r="Z58" s="15"/>
      <c r="AA58" s="15"/>
      <c r="AB58" s="15"/>
      <c r="AC58" s="15"/>
      <c r="AD58" s="15"/>
      <c r="AE58" s="15"/>
      <c r="AF58" s="15"/>
      <c r="AG58" s="15"/>
      <c r="AH58" s="15"/>
      <c r="AI58" s="15"/>
      <c r="AJ58" s="15"/>
    </row>
    <row r="59" spans="1:36" ht="13.5" customHeight="1">
      <c r="B59" s="25" t="s">
        <v>115</v>
      </c>
      <c r="H59" s="23"/>
      <c r="I59" s="501"/>
      <c r="J59" s="24"/>
      <c r="N59" s="23"/>
      <c r="P59" s="24"/>
      <c r="V59" s="522" t="s">
        <v>150</v>
      </c>
      <c r="W59" s="523"/>
      <c r="X59" s="15"/>
      <c r="Y59" s="509" t="s">
        <v>95</v>
      </c>
      <c r="Z59" s="15"/>
      <c r="AA59" s="509" t="s">
        <v>151</v>
      </c>
      <c r="AB59" s="15"/>
      <c r="AC59" s="15"/>
      <c r="AD59" s="15"/>
      <c r="AE59" s="15"/>
      <c r="AF59" s="15"/>
      <c r="AG59" s="15"/>
      <c r="AH59" s="15"/>
      <c r="AI59" s="15"/>
      <c r="AJ59" s="15"/>
    </row>
    <row r="60" spans="1:36" ht="13.5" customHeight="1">
      <c r="H60" s="23"/>
      <c r="J60" s="24"/>
      <c r="N60" s="23"/>
      <c r="P60" s="24"/>
      <c r="V60" s="524"/>
      <c r="W60" s="525"/>
      <c r="X60" s="15"/>
      <c r="Y60" s="510"/>
      <c r="Z60" s="15"/>
      <c r="AA60" s="510"/>
      <c r="AB60" s="15"/>
      <c r="AC60" s="15"/>
      <c r="AD60" s="15"/>
      <c r="AE60" s="15"/>
      <c r="AF60" s="15"/>
      <c r="AG60" s="15"/>
      <c r="AH60" s="15"/>
      <c r="AI60" s="15"/>
      <c r="AJ60" s="15"/>
    </row>
    <row r="61" spans="1:36" ht="13.5" customHeight="1">
      <c r="H61" s="23"/>
      <c r="I61" s="18" t="s">
        <v>123</v>
      </c>
      <c r="J61" s="24"/>
      <c r="N61" s="23"/>
      <c r="P61" s="24"/>
      <c r="R61" s="500" t="s">
        <v>152</v>
      </c>
      <c r="V61" s="15"/>
      <c r="W61" s="15"/>
      <c r="X61" s="15"/>
      <c r="Y61" s="15"/>
      <c r="Z61" s="15"/>
      <c r="AA61" s="15"/>
      <c r="AB61" s="15"/>
      <c r="AC61" s="15"/>
      <c r="AD61" s="15"/>
      <c r="AE61" s="15"/>
      <c r="AF61" s="15"/>
      <c r="AG61" s="15"/>
      <c r="AH61" s="15"/>
      <c r="AI61" s="15"/>
      <c r="AJ61" s="15"/>
    </row>
    <row r="62" spans="1:36" ht="13.5" customHeight="1">
      <c r="H62" s="23"/>
      <c r="J62" s="24"/>
      <c r="N62" s="23"/>
      <c r="P62" s="24"/>
      <c r="R62" s="501"/>
      <c r="V62" s="15"/>
      <c r="W62" s="15"/>
      <c r="X62" s="15"/>
      <c r="Y62" s="15"/>
      <c r="Z62" s="15"/>
      <c r="AA62" s="15"/>
      <c r="AB62" s="15"/>
      <c r="AC62" s="15"/>
      <c r="AD62" s="15"/>
      <c r="AE62" s="15"/>
      <c r="AF62" s="15"/>
      <c r="AG62" s="15"/>
      <c r="AH62" s="15"/>
      <c r="AI62" s="15"/>
      <c r="AJ62" s="15"/>
    </row>
    <row r="63" spans="1:36" ht="13.5" customHeight="1" thickBot="1">
      <c r="H63" s="23"/>
      <c r="I63" s="18" t="s">
        <v>125</v>
      </c>
      <c r="J63" s="24"/>
      <c r="N63" s="23"/>
      <c r="O63" s="25" t="s">
        <v>153</v>
      </c>
      <c r="P63" s="24"/>
      <c r="V63" s="15"/>
      <c r="W63" s="15"/>
      <c r="X63" s="15" t="s">
        <v>154</v>
      </c>
      <c r="Y63" s="15"/>
      <c r="Z63" s="15"/>
      <c r="AA63" s="15"/>
      <c r="AB63" s="15"/>
      <c r="AC63" s="15"/>
      <c r="AD63" s="15"/>
      <c r="AE63" s="15"/>
      <c r="AF63" s="15"/>
      <c r="AG63" s="15"/>
      <c r="AH63" s="15"/>
      <c r="AI63" s="15"/>
      <c r="AJ63" s="15"/>
    </row>
    <row r="64" spans="1:36" ht="13.5" customHeight="1">
      <c r="B64" s="18" t="s">
        <v>115</v>
      </c>
      <c r="D64" s="18" t="s">
        <v>128</v>
      </c>
      <c r="H64" s="23"/>
      <c r="J64" s="24"/>
      <c r="N64" s="23"/>
      <c r="P64" s="24"/>
      <c r="V64" s="511" t="s">
        <v>155</v>
      </c>
      <c r="W64" s="512"/>
      <c r="X64" s="15"/>
      <c r="Y64" s="506" t="s">
        <v>130</v>
      </c>
      <c r="Z64" s="15"/>
      <c r="AA64" s="15"/>
      <c r="AB64" s="15"/>
      <c r="AC64" s="499" t="s">
        <v>295</v>
      </c>
      <c r="AD64" s="499"/>
      <c r="AE64" s="499"/>
      <c r="AF64" s="499"/>
      <c r="AG64" s="499"/>
      <c r="AH64" s="15"/>
      <c r="AI64" s="15"/>
      <c r="AJ64" s="15"/>
    </row>
    <row r="65" spans="1:36" ht="13.5" customHeight="1">
      <c r="D65" s="503"/>
      <c r="E65" s="503"/>
      <c r="F65" s="503"/>
      <c r="H65" s="23"/>
      <c r="J65" s="24"/>
      <c r="N65" s="23"/>
      <c r="P65" s="24"/>
      <c r="V65" s="513"/>
      <c r="W65" s="514"/>
      <c r="X65" s="15"/>
      <c r="Y65" s="508"/>
      <c r="Z65" s="15"/>
      <c r="AA65" s="15"/>
      <c r="AB65" s="15"/>
      <c r="AC65" s="499"/>
      <c r="AD65" s="499"/>
      <c r="AE65" s="499"/>
      <c r="AF65" s="499"/>
      <c r="AG65" s="499"/>
      <c r="AH65" s="15"/>
      <c r="AI65" s="15"/>
      <c r="AJ65" s="15"/>
    </row>
    <row r="66" spans="1:36" ht="13.5" customHeight="1" thickBot="1">
      <c r="H66" s="23"/>
      <c r="J66" s="24"/>
      <c r="N66" s="23"/>
      <c r="P66" s="24"/>
      <c r="V66" s="515"/>
      <c r="W66" s="516"/>
      <c r="X66" s="15"/>
      <c r="Y66" s="507"/>
      <c r="Z66" s="15"/>
      <c r="AA66" s="15"/>
      <c r="AB66" s="15"/>
      <c r="AC66" s="499"/>
      <c r="AD66" s="499"/>
      <c r="AE66" s="499"/>
      <c r="AF66" s="499"/>
      <c r="AG66" s="499"/>
      <c r="AH66" s="15"/>
      <c r="AI66" s="15"/>
      <c r="AJ66" s="15"/>
    </row>
    <row r="67" spans="1:36" ht="13.5" customHeight="1">
      <c r="A67" s="59"/>
      <c r="D67" s="18" t="s">
        <v>132</v>
      </c>
      <c r="H67" s="23"/>
      <c r="I67" s="500" t="s">
        <v>156</v>
      </c>
      <c r="J67" s="24"/>
      <c r="N67" s="23"/>
      <c r="O67" s="59"/>
      <c r="P67" s="24"/>
      <c r="V67" s="15"/>
      <c r="W67" s="15"/>
      <c r="X67" s="15"/>
      <c r="Y67" s="15"/>
      <c r="Z67" s="15"/>
      <c r="AA67" s="15"/>
      <c r="AB67" s="15"/>
      <c r="AC67" s="499"/>
      <c r="AD67" s="499"/>
      <c r="AE67" s="499"/>
      <c r="AF67" s="499"/>
      <c r="AG67" s="499"/>
      <c r="AH67" s="15"/>
      <c r="AI67" s="15"/>
      <c r="AJ67" s="15"/>
    </row>
    <row r="68" spans="1:36" ht="13.5" customHeight="1">
      <c r="A68" s="59"/>
      <c r="B68" s="59"/>
      <c r="C68" s="59"/>
      <c r="D68" s="59"/>
      <c r="H68" s="23"/>
      <c r="I68" s="501"/>
      <c r="J68" s="24"/>
      <c r="N68" s="23"/>
      <c r="O68" s="59"/>
      <c r="P68" s="24"/>
      <c r="V68" s="15"/>
      <c r="W68" s="15"/>
      <c r="X68" s="15"/>
      <c r="Y68" s="15"/>
      <c r="Z68" s="15"/>
      <c r="AA68" s="15"/>
      <c r="AB68" s="15"/>
      <c r="AC68" s="499"/>
      <c r="AD68" s="499"/>
      <c r="AE68" s="499"/>
      <c r="AF68" s="499"/>
      <c r="AG68" s="499"/>
      <c r="AH68" s="15"/>
      <c r="AI68" s="15"/>
      <c r="AJ68" s="15"/>
    </row>
    <row r="69" spans="1:36" ht="13.5" customHeight="1">
      <c r="A69" s="59"/>
      <c r="B69" s="59"/>
      <c r="C69" s="59"/>
      <c r="D69" s="59"/>
      <c r="H69" s="23"/>
      <c r="J69" s="24"/>
      <c r="N69" s="23"/>
      <c r="O69" s="59"/>
      <c r="P69" s="24"/>
      <c r="V69" s="517" t="s">
        <v>157</v>
      </c>
      <c r="W69" s="518"/>
      <c r="X69" s="15"/>
      <c r="Y69" s="15"/>
      <c r="Z69" s="15"/>
      <c r="AA69" s="15"/>
      <c r="AB69" s="15"/>
      <c r="AC69" s="499"/>
      <c r="AD69" s="499"/>
      <c r="AE69" s="499"/>
      <c r="AF69" s="499"/>
      <c r="AG69" s="499"/>
      <c r="AH69" s="15"/>
      <c r="AI69" s="15"/>
      <c r="AJ69" s="15"/>
    </row>
    <row r="70" spans="1:36" ht="13.5" customHeight="1">
      <c r="A70" s="59"/>
      <c r="B70" s="59"/>
      <c r="C70" s="59"/>
      <c r="D70" s="59"/>
      <c r="H70" s="23"/>
      <c r="I70" s="18" t="s">
        <v>123</v>
      </c>
      <c r="J70" s="24"/>
      <c r="N70" s="23"/>
      <c r="O70" s="59"/>
      <c r="P70" s="24"/>
      <c r="V70" s="15"/>
      <c r="W70" s="15"/>
      <c r="X70" s="15"/>
      <c r="Y70" s="15"/>
      <c r="Z70" s="15"/>
      <c r="AA70" s="15"/>
      <c r="AB70" s="15"/>
      <c r="AC70" s="499"/>
      <c r="AD70" s="499"/>
      <c r="AE70" s="499"/>
      <c r="AF70" s="499"/>
      <c r="AG70" s="499"/>
      <c r="AH70" s="15"/>
      <c r="AI70" s="15"/>
      <c r="AJ70" s="15"/>
    </row>
    <row r="71" spans="1:36" ht="13.5" customHeight="1">
      <c r="H71" s="23"/>
      <c r="J71" s="24"/>
      <c r="N71" s="23"/>
      <c r="O71" s="59"/>
      <c r="P71" s="24"/>
      <c r="V71" s="15"/>
      <c r="W71" s="15"/>
      <c r="X71" s="15"/>
      <c r="Y71" s="15"/>
      <c r="Z71" s="15"/>
      <c r="AA71" s="15"/>
      <c r="AB71" s="15"/>
      <c r="AC71" s="15"/>
      <c r="AD71" s="15"/>
      <c r="AE71" s="15"/>
      <c r="AF71" s="15"/>
      <c r="AG71" s="15"/>
      <c r="AH71" s="15"/>
      <c r="AI71" s="15"/>
      <c r="AJ71" s="15"/>
    </row>
    <row r="72" spans="1:36" ht="13.5" customHeight="1">
      <c r="H72" s="23"/>
      <c r="I72" s="18" t="s">
        <v>125</v>
      </c>
      <c r="J72" s="24"/>
      <c r="N72" s="23"/>
      <c r="O72" s="25" t="s">
        <v>158</v>
      </c>
      <c r="P72" s="24"/>
      <c r="V72" s="15"/>
      <c r="W72" s="15"/>
      <c r="X72" s="15"/>
      <c r="Y72" s="15"/>
      <c r="Z72" s="15"/>
      <c r="AA72" s="15"/>
      <c r="AB72" s="15"/>
      <c r="AC72" s="15"/>
      <c r="AD72" s="15"/>
      <c r="AE72" s="15"/>
      <c r="AF72" s="15"/>
      <c r="AG72" s="15"/>
      <c r="AH72" s="15"/>
      <c r="AI72" s="15"/>
      <c r="AJ72" s="15"/>
    </row>
    <row r="73" spans="1:36" ht="13.5" customHeight="1">
      <c r="B73" s="18" t="s">
        <v>115</v>
      </c>
      <c r="D73" s="18" t="s">
        <v>116</v>
      </c>
      <c r="H73" s="23"/>
      <c r="J73" s="24"/>
      <c r="N73" s="23"/>
      <c r="O73" s="59"/>
      <c r="P73" s="24"/>
      <c r="V73" s="15"/>
      <c r="W73" s="15"/>
      <c r="X73" s="15"/>
      <c r="Y73" s="15"/>
      <c r="Z73" s="15"/>
      <c r="AA73" s="15"/>
      <c r="AB73" s="15"/>
      <c r="AC73" s="15"/>
      <c r="AD73" s="15"/>
      <c r="AE73" s="15"/>
      <c r="AF73" s="15"/>
      <c r="AG73" s="15"/>
      <c r="AH73" s="15"/>
      <c r="AI73" s="15"/>
      <c r="AJ73" s="15"/>
    </row>
    <row r="74" spans="1:36" ht="13.5" customHeight="1" thickBot="1">
      <c r="D74" s="503"/>
      <c r="E74" s="503"/>
      <c r="F74" s="503"/>
      <c r="H74" s="23"/>
      <c r="J74" s="24"/>
      <c r="N74" s="26"/>
      <c r="O74" s="27"/>
      <c r="P74" s="28"/>
      <c r="V74" s="15"/>
      <c r="W74" s="15"/>
      <c r="X74" s="15"/>
      <c r="Y74" s="15"/>
      <c r="Z74" s="15"/>
      <c r="AA74" s="15"/>
      <c r="AB74" s="15"/>
      <c r="AC74" s="15"/>
      <c r="AD74" s="15"/>
      <c r="AE74" s="15"/>
      <c r="AF74" s="15"/>
      <c r="AG74" s="15"/>
      <c r="AH74" s="15"/>
      <c r="AI74" s="15"/>
      <c r="AJ74" s="15"/>
    </row>
    <row r="75" spans="1:36" ht="13.5" customHeight="1">
      <c r="H75" s="23"/>
      <c r="J75" s="24"/>
      <c r="V75" s="15"/>
      <c r="W75" s="15"/>
      <c r="X75" s="15"/>
      <c r="Y75" s="15"/>
      <c r="Z75" s="15"/>
      <c r="AA75" s="15"/>
      <c r="AB75" s="15"/>
      <c r="AC75" s="15"/>
      <c r="AD75" s="15"/>
      <c r="AE75" s="15"/>
      <c r="AF75" s="15"/>
      <c r="AG75" s="15"/>
      <c r="AH75" s="15"/>
      <c r="AI75" s="15"/>
      <c r="AJ75" s="15"/>
    </row>
    <row r="76" spans="1:36" ht="13.5" customHeight="1">
      <c r="A76" s="59"/>
      <c r="B76" s="59"/>
      <c r="D76" s="18" t="s">
        <v>121</v>
      </c>
      <c r="H76" s="23"/>
      <c r="I76" s="500" t="s">
        <v>159</v>
      </c>
      <c r="J76" s="24"/>
      <c r="V76" s="15"/>
      <c r="W76" s="15"/>
      <c r="X76" s="15"/>
      <c r="Y76" s="15"/>
      <c r="Z76" s="15"/>
      <c r="AA76" s="15"/>
      <c r="AB76" s="15"/>
      <c r="AC76" s="15"/>
      <c r="AD76" s="15"/>
      <c r="AE76" s="15"/>
      <c r="AF76" s="15"/>
      <c r="AG76" s="15"/>
      <c r="AH76" s="15"/>
      <c r="AI76" s="15"/>
      <c r="AJ76" s="15"/>
    </row>
    <row r="77" spans="1:36" ht="13.5" customHeight="1">
      <c r="A77" s="59"/>
      <c r="B77" s="59"/>
      <c r="D77" s="13" t="s">
        <v>122</v>
      </c>
      <c r="H77" s="23"/>
      <c r="I77" s="501"/>
      <c r="J77" s="24"/>
      <c r="V77" s="15"/>
      <c r="W77" s="15"/>
      <c r="X77" s="15"/>
      <c r="Y77" s="15"/>
      <c r="Z77" s="15"/>
      <c r="AA77" s="15"/>
      <c r="AB77" s="15"/>
      <c r="AC77" s="15"/>
      <c r="AD77" s="15"/>
      <c r="AE77" s="15"/>
      <c r="AF77" s="15"/>
      <c r="AG77" s="15"/>
      <c r="AH77" s="15"/>
      <c r="AI77" s="15"/>
      <c r="AJ77" s="15"/>
    </row>
    <row r="78" spans="1:36" ht="13.5" customHeight="1">
      <c r="A78" s="59"/>
      <c r="B78" s="59"/>
      <c r="H78" s="23"/>
      <c r="J78" s="24"/>
      <c r="O78" s="59"/>
      <c r="V78" s="15"/>
      <c r="W78" s="15"/>
      <c r="X78" s="15"/>
      <c r="Y78" s="15"/>
      <c r="Z78" s="15"/>
      <c r="AA78" s="15"/>
      <c r="AB78" s="15"/>
      <c r="AC78" s="15"/>
      <c r="AD78" s="15"/>
      <c r="AE78" s="15"/>
      <c r="AF78" s="15"/>
      <c r="AG78" s="15"/>
      <c r="AH78" s="15"/>
      <c r="AI78" s="15"/>
      <c r="AJ78" s="15"/>
    </row>
    <row r="79" spans="1:36" ht="13.5" customHeight="1" thickBot="1">
      <c r="A79" s="59"/>
      <c r="B79" s="59"/>
      <c r="H79" s="23"/>
      <c r="I79" s="18" t="s">
        <v>123</v>
      </c>
      <c r="J79" s="24"/>
      <c r="O79" s="59"/>
      <c r="V79" s="15"/>
      <c r="W79" s="15"/>
      <c r="X79" s="15"/>
      <c r="Y79" s="15"/>
      <c r="Z79" s="15"/>
      <c r="AA79" s="15"/>
      <c r="AB79" s="15"/>
      <c r="AC79" s="15"/>
      <c r="AD79" s="15"/>
      <c r="AE79" s="15"/>
      <c r="AF79" s="15"/>
      <c r="AG79" s="15"/>
      <c r="AH79" s="15"/>
      <c r="AI79" s="15"/>
      <c r="AJ79" s="15"/>
    </row>
    <row r="80" spans="1:36" ht="13.5" customHeight="1">
      <c r="H80" s="23"/>
      <c r="J80" s="24"/>
      <c r="N80" s="20"/>
      <c r="O80" s="61"/>
      <c r="P80" s="22"/>
      <c r="Q80" s="13" t="s">
        <v>124</v>
      </c>
      <c r="V80" s="15"/>
      <c r="W80" s="15"/>
      <c r="X80" s="15"/>
      <c r="Y80" s="15"/>
      <c r="Z80" s="15"/>
      <c r="AA80" s="15"/>
      <c r="AB80" s="15"/>
      <c r="AC80" s="15"/>
      <c r="AD80" s="15"/>
      <c r="AE80" s="15"/>
      <c r="AF80" s="15"/>
      <c r="AG80" s="15"/>
      <c r="AH80" s="15"/>
      <c r="AI80" s="15"/>
      <c r="AJ80" s="15"/>
    </row>
    <row r="81" spans="1:36" ht="13.5" customHeight="1">
      <c r="H81" s="23"/>
      <c r="I81" s="18" t="s">
        <v>125</v>
      </c>
      <c r="J81" s="24"/>
      <c r="N81" s="23"/>
      <c r="O81" s="25" t="s">
        <v>153</v>
      </c>
      <c r="P81" s="24"/>
      <c r="V81" s="15"/>
      <c r="W81" s="15"/>
      <c r="X81" s="15"/>
      <c r="Y81" s="15"/>
      <c r="Z81" s="15"/>
      <c r="AA81" s="15"/>
      <c r="AB81" s="15"/>
      <c r="AC81" s="15"/>
      <c r="AD81" s="15"/>
      <c r="AE81" s="15"/>
      <c r="AF81" s="15"/>
      <c r="AG81" s="15"/>
      <c r="AH81" s="15"/>
      <c r="AI81" s="15"/>
      <c r="AJ81" s="15"/>
    </row>
    <row r="82" spans="1:36" ht="13.5" customHeight="1">
      <c r="B82" s="18" t="s">
        <v>115</v>
      </c>
      <c r="D82" s="18" t="s">
        <v>128</v>
      </c>
      <c r="H82" s="23"/>
      <c r="J82" s="24"/>
      <c r="N82" s="23"/>
      <c r="O82" s="59"/>
      <c r="P82" s="24"/>
      <c r="V82" s="15"/>
      <c r="W82" s="15"/>
      <c r="X82" s="15"/>
      <c r="Y82" s="506" t="s">
        <v>130</v>
      </c>
      <c r="Z82" s="15"/>
      <c r="AA82" s="15"/>
      <c r="AB82" s="15"/>
      <c r="AC82" s="15"/>
      <c r="AD82" s="15"/>
      <c r="AE82" s="15"/>
      <c r="AF82" s="15"/>
      <c r="AG82" s="15"/>
      <c r="AH82" s="15"/>
      <c r="AI82" s="15"/>
      <c r="AJ82" s="15"/>
    </row>
    <row r="83" spans="1:36" ht="13.5" customHeight="1">
      <c r="D83" s="503"/>
      <c r="E83" s="503"/>
      <c r="F83" s="503"/>
      <c r="H83" s="23"/>
      <c r="J83" s="24"/>
      <c r="N83" s="23"/>
      <c r="P83" s="24"/>
      <c r="V83" s="15"/>
      <c r="W83" s="15"/>
      <c r="X83" s="15"/>
      <c r="Y83" s="508"/>
      <c r="Z83" s="15"/>
      <c r="AA83" s="15"/>
      <c r="AB83" s="15"/>
      <c r="AC83" s="15"/>
      <c r="AD83" s="15"/>
      <c r="AE83" s="15"/>
      <c r="AF83" s="15"/>
      <c r="AG83" s="15"/>
      <c r="AH83" s="15"/>
      <c r="AI83" s="15"/>
      <c r="AJ83" s="15"/>
    </row>
    <row r="84" spans="1:36" ht="13.5" customHeight="1">
      <c r="H84" s="23"/>
      <c r="J84" s="24"/>
      <c r="N84" s="23"/>
      <c r="P84" s="24"/>
      <c r="V84" s="15"/>
      <c r="W84" s="15"/>
      <c r="X84" s="15"/>
      <c r="Y84" s="507"/>
      <c r="Z84" s="15"/>
      <c r="AA84" s="15"/>
      <c r="AB84" s="15"/>
      <c r="AC84" s="15"/>
      <c r="AD84" s="15"/>
      <c r="AE84" s="15"/>
      <c r="AF84" s="15"/>
      <c r="AG84" s="15"/>
      <c r="AH84" s="15"/>
      <c r="AI84" s="15"/>
      <c r="AJ84" s="15"/>
    </row>
    <row r="85" spans="1:36" ht="13.5" customHeight="1">
      <c r="A85" s="59"/>
      <c r="B85" s="59"/>
      <c r="C85" s="59"/>
      <c r="D85" s="18" t="s">
        <v>132</v>
      </c>
      <c r="H85" s="23"/>
      <c r="I85" s="500" t="s">
        <v>131</v>
      </c>
      <c r="J85" s="24"/>
      <c r="N85" s="23"/>
      <c r="O85" s="59"/>
      <c r="P85" s="24"/>
      <c r="V85" s="15"/>
      <c r="W85" s="15"/>
      <c r="X85" s="15"/>
      <c r="Y85" s="15"/>
      <c r="Z85" s="15"/>
      <c r="AA85" s="15"/>
      <c r="AB85" s="15"/>
      <c r="AC85" s="15"/>
      <c r="AD85" s="15"/>
      <c r="AE85" s="15"/>
      <c r="AF85" s="15"/>
      <c r="AG85" s="15"/>
      <c r="AH85" s="15"/>
      <c r="AI85" s="15"/>
      <c r="AJ85" s="15"/>
    </row>
    <row r="86" spans="1:36" ht="13.5" customHeight="1">
      <c r="A86" s="59"/>
      <c r="B86" s="59"/>
      <c r="C86" s="59"/>
      <c r="D86" s="62"/>
      <c r="H86" s="23"/>
      <c r="I86" s="501"/>
      <c r="J86" s="24"/>
      <c r="N86" s="23"/>
      <c r="O86" s="59"/>
      <c r="P86" s="24"/>
      <c r="V86" s="15"/>
      <c r="W86" s="15"/>
      <c r="X86" s="15"/>
      <c r="Y86" s="15"/>
      <c r="Z86" s="15"/>
      <c r="AA86" s="15"/>
      <c r="AB86" s="15"/>
      <c r="AC86" s="15"/>
      <c r="AD86" s="15"/>
      <c r="AE86" s="15"/>
      <c r="AF86" s="15"/>
      <c r="AG86" s="15"/>
      <c r="AH86" s="15"/>
      <c r="AI86" s="15"/>
      <c r="AJ86" s="15"/>
    </row>
    <row r="87" spans="1:36" ht="13.5" customHeight="1">
      <c r="A87" s="59"/>
      <c r="B87" s="59"/>
      <c r="C87" s="59"/>
      <c r="H87" s="23"/>
      <c r="J87" s="24"/>
      <c r="N87" s="23"/>
      <c r="O87" s="59"/>
      <c r="P87" s="24"/>
      <c r="V87" s="15"/>
      <c r="W87" s="15"/>
      <c r="X87" s="15"/>
      <c r="Y87" s="15"/>
      <c r="Z87" s="15"/>
      <c r="AA87" s="15"/>
      <c r="AB87" s="15"/>
      <c r="AC87" s="15"/>
      <c r="AD87" s="15"/>
      <c r="AE87" s="15"/>
      <c r="AF87" s="15"/>
      <c r="AG87" s="15"/>
      <c r="AH87" s="15"/>
      <c r="AI87" s="15"/>
      <c r="AJ87" s="15"/>
    </row>
    <row r="88" spans="1:36" ht="13.5" customHeight="1">
      <c r="A88" s="59"/>
      <c r="B88" s="59"/>
      <c r="C88" s="59"/>
      <c r="H88" s="23"/>
      <c r="I88" s="18" t="s">
        <v>123</v>
      </c>
      <c r="J88" s="24"/>
      <c r="N88" s="23"/>
      <c r="O88" s="59"/>
      <c r="P88" s="24"/>
      <c r="V88" s="15"/>
      <c r="W88" s="15"/>
      <c r="X88" s="15"/>
      <c r="Y88" s="15"/>
      <c r="Z88" s="15"/>
      <c r="AA88" s="15"/>
      <c r="AB88" s="15"/>
      <c r="AC88" s="15"/>
      <c r="AD88" s="15"/>
      <c r="AE88" s="15"/>
      <c r="AF88" s="15"/>
      <c r="AG88" s="15"/>
      <c r="AH88" s="15"/>
      <c r="AI88" s="15"/>
      <c r="AJ88" s="15"/>
    </row>
    <row r="89" spans="1:36" ht="13.5" customHeight="1">
      <c r="A89" s="59"/>
      <c r="B89" s="59"/>
      <c r="C89" s="59"/>
      <c r="H89" s="23"/>
      <c r="J89" s="24"/>
      <c r="N89" s="23"/>
      <c r="O89" s="59"/>
      <c r="P89" s="24"/>
      <c r="V89" s="15"/>
      <c r="W89" s="15"/>
      <c r="X89" s="15"/>
      <c r="Y89" s="15"/>
      <c r="Z89" s="15"/>
      <c r="AA89" s="15"/>
      <c r="AB89" s="15"/>
      <c r="AC89" s="15"/>
      <c r="AD89" s="15"/>
      <c r="AE89" s="15"/>
      <c r="AF89" s="15"/>
      <c r="AG89" s="15"/>
      <c r="AH89" s="15"/>
      <c r="AI89" s="15"/>
      <c r="AJ89" s="15"/>
    </row>
    <row r="90" spans="1:36" ht="13.5" customHeight="1">
      <c r="A90" s="59"/>
      <c r="B90" s="59"/>
      <c r="C90" s="59"/>
      <c r="H90" s="23"/>
      <c r="I90" s="18" t="s">
        <v>125</v>
      </c>
      <c r="J90" s="24"/>
      <c r="N90" s="23"/>
      <c r="O90" s="25" t="s">
        <v>133</v>
      </c>
      <c r="P90" s="24"/>
      <c r="V90" s="15"/>
      <c r="W90" s="15"/>
      <c r="X90" s="15"/>
      <c r="Y90" s="15"/>
      <c r="Z90" s="15"/>
      <c r="AA90" s="15"/>
      <c r="AB90" s="15"/>
      <c r="AC90" s="15"/>
      <c r="AD90" s="15"/>
      <c r="AE90" s="15"/>
      <c r="AF90" s="15"/>
      <c r="AG90" s="15"/>
      <c r="AH90" s="15"/>
      <c r="AI90" s="15"/>
      <c r="AJ90" s="15"/>
    </row>
    <row r="91" spans="1:36" ht="13.5" customHeight="1" thickBot="1">
      <c r="A91" s="59"/>
      <c r="B91" s="59"/>
      <c r="C91" s="59"/>
      <c r="H91" s="26"/>
      <c r="I91" s="27"/>
      <c r="J91" s="28"/>
      <c r="N91" s="26"/>
      <c r="O91" s="63"/>
      <c r="P91" s="28"/>
      <c r="V91" s="15"/>
      <c r="W91" s="15"/>
      <c r="X91" s="15"/>
      <c r="Y91" s="15"/>
      <c r="Z91" s="15"/>
      <c r="AA91" s="15"/>
      <c r="AB91" s="15"/>
      <c r="AC91" s="15"/>
      <c r="AD91" s="15"/>
      <c r="AE91" s="15"/>
      <c r="AF91" s="15"/>
      <c r="AG91" s="15"/>
      <c r="AH91" s="15"/>
      <c r="AI91" s="15"/>
      <c r="AJ91" s="15"/>
    </row>
    <row r="92" spans="1:36" ht="7.5" customHeight="1">
      <c r="A92" s="59"/>
      <c r="B92" s="59"/>
      <c r="C92" s="59"/>
      <c r="L92" s="59"/>
      <c r="O92" s="59"/>
      <c r="V92" s="15"/>
      <c r="W92" s="15"/>
      <c r="X92" s="15"/>
      <c r="Y92" s="15"/>
      <c r="Z92" s="15"/>
      <c r="AA92" s="15"/>
      <c r="AB92" s="15"/>
      <c r="AC92" s="15"/>
      <c r="AD92" s="15"/>
      <c r="AE92" s="15"/>
      <c r="AF92" s="15"/>
      <c r="AG92" s="15"/>
      <c r="AH92" s="15"/>
      <c r="AI92" s="15"/>
      <c r="AJ92" s="15"/>
    </row>
    <row r="93" spans="1:36" ht="7.5" customHeight="1">
      <c r="E93" s="503" t="s">
        <v>160</v>
      </c>
      <c r="F93" s="503"/>
      <c r="I93" s="503"/>
      <c r="L93" s="59"/>
      <c r="O93" s="59"/>
      <c r="V93" s="15"/>
      <c r="W93" s="15"/>
      <c r="X93" s="15"/>
      <c r="Y93" s="15"/>
      <c r="Z93" s="15"/>
      <c r="AA93" s="15"/>
      <c r="AB93" s="15"/>
      <c r="AC93" s="15"/>
      <c r="AD93" s="15"/>
      <c r="AE93" s="15"/>
      <c r="AF93" s="15"/>
      <c r="AG93" s="15"/>
      <c r="AH93" s="15"/>
      <c r="AI93" s="15"/>
      <c r="AJ93" s="15"/>
    </row>
    <row r="94" spans="1:36" ht="7.5" customHeight="1" thickBot="1">
      <c r="E94" s="503"/>
      <c r="F94" s="503"/>
      <c r="I94" s="503"/>
      <c r="L94" s="59"/>
      <c r="O94" s="59"/>
      <c r="V94" s="15"/>
      <c r="W94" s="15"/>
      <c r="X94" s="15"/>
      <c r="Y94" s="15"/>
      <c r="Z94" s="15"/>
      <c r="AA94" s="15"/>
      <c r="AB94" s="15"/>
      <c r="AC94" s="15"/>
      <c r="AD94" s="15"/>
      <c r="AE94" s="15"/>
      <c r="AF94" s="15"/>
      <c r="AG94" s="15"/>
      <c r="AH94" s="15"/>
      <c r="AI94" s="15"/>
      <c r="AJ94" s="15"/>
    </row>
    <row r="95" spans="1:36" ht="7.5" customHeight="1">
      <c r="C95" s="20"/>
      <c r="D95" s="21"/>
      <c r="E95" s="22"/>
      <c r="L95" s="59"/>
      <c r="O95" s="59"/>
      <c r="V95" s="15"/>
      <c r="W95" s="15"/>
      <c r="X95" s="15"/>
      <c r="Y95" s="15"/>
      <c r="Z95" s="15"/>
      <c r="AA95" s="15"/>
      <c r="AB95" s="15"/>
      <c r="AC95" s="15"/>
      <c r="AD95" s="15"/>
      <c r="AE95" s="15"/>
      <c r="AF95" s="15"/>
      <c r="AG95" s="15"/>
      <c r="AH95" s="15"/>
      <c r="AI95" s="15"/>
      <c r="AJ95" s="15"/>
    </row>
    <row r="96" spans="1:36" ht="13.5" customHeight="1" thickBot="1">
      <c r="C96" s="23"/>
      <c r="D96" s="25" t="s">
        <v>161</v>
      </c>
      <c r="E96" s="24"/>
      <c r="L96" s="59"/>
      <c r="O96" s="59"/>
      <c r="V96" s="15"/>
      <c r="W96" s="15"/>
      <c r="X96" s="15"/>
      <c r="Y96" s="15"/>
      <c r="Z96" s="15"/>
      <c r="AA96" s="15"/>
      <c r="AB96" s="15"/>
      <c r="AC96" s="15"/>
      <c r="AD96" s="15"/>
      <c r="AE96" s="15"/>
      <c r="AF96" s="499" t="s">
        <v>296</v>
      </c>
      <c r="AG96" s="499"/>
      <c r="AH96" s="499"/>
      <c r="AI96" s="499"/>
      <c r="AJ96" s="499"/>
    </row>
    <row r="97" spans="3:36" ht="7.5" customHeight="1" thickBot="1">
      <c r="C97" s="26"/>
      <c r="D97" s="27"/>
      <c r="E97" s="28"/>
      <c r="H97" s="20"/>
      <c r="I97" s="21"/>
      <c r="J97" s="22"/>
      <c r="K97" s="502" t="s">
        <v>162</v>
      </c>
      <c r="L97" s="503"/>
      <c r="V97" s="15"/>
      <c r="W97" s="15"/>
      <c r="X97" s="15"/>
      <c r="Y97" s="15"/>
      <c r="Z97" s="15"/>
      <c r="AA97" s="15"/>
      <c r="AB97" s="15"/>
      <c r="AC97" s="15"/>
      <c r="AD97" s="15"/>
      <c r="AE97" s="15"/>
      <c r="AF97" s="499"/>
      <c r="AG97" s="499"/>
      <c r="AH97" s="499"/>
      <c r="AI97" s="499"/>
      <c r="AJ97" s="499"/>
    </row>
    <row r="98" spans="3:36" ht="7.5" customHeight="1" thickBot="1">
      <c r="H98" s="23"/>
      <c r="J98" s="24"/>
      <c r="K98" s="502"/>
      <c r="L98" s="503"/>
      <c r="V98" s="15"/>
      <c r="W98" s="15"/>
      <c r="X98" s="15"/>
      <c r="Y98" s="15"/>
      <c r="Z98" s="15"/>
      <c r="AA98" s="15"/>
      <c r="AB98" s="15"/>
      <c r="AC98" s="15"/>
      <c r="AD98" s="15"/>
      <c r="AE98" s="15"/>
      <c r="AF98" s="499"/>
      <c r="AG98" s="499"/>
      <c r="AH98" s="499"/>
      <c r="AI98" s="499"/>
      <c r="AJ98" s="499"/>
    </row>
    <row r="99" spans="3:36" ht="13.5" customHeight="1">
      <c r="H99" s="23"/>
      <c r="I99" s="500" t="s">
        <v>163</v>
      </c>
      <c r="J99" s="24"/>
      <c r="N99" s="20"/>
      <c r="O99" s="21"/>
      <c r="P99" s="22"/>
      <c r="Q99" s="13" t="s">
        <v>145</v>
      </c>
      <c r="V99" s="15"/>
      <c r="W99" s="15"/>
      <c r="X99" s="15"/>
      <c r="Y99" s="15"/>
      <c r="Z99" s="15"/>
      <c r="AA99" s="15"/>
      <c r="AB99" s="15"/>
      <c r="AC99" s="15"/>
      <c r="AD99" s="15"/>
      <c r="AE99" s="15"/>
      <c r="AF99" s="499"/>
      <c r="AG99" s="499"/>
      <c r="AH99" s="499"/>
      <c r="AI99" s="499"/>
      <c r="AJ99" s="499"/>
    </row>
    <row r="100" spans="3:36" ht="13.5" customHeight="1">
      <c r="D100" s="13" t="s">
        <v>164</v>
      </c>
      <c r="H100" s="23"/>
      <c r="I100" s="501"/>
      <c r="J100" s="24"/>
      <c r="N100" s="23"/>
      <c r="O100" s="25" t="s">
        <v>165</v>
      </c>
      <c r="P100" s="24"/>
      <c r="V100" s="15"/>
      <c r="W100" s="15"/>
      <c r="X100" s="15"/>
      <c r="Y100" s="15"/>
      <c r="Z100" s="15"/>
      <c r="AA100" s="15"/>
      <c r="AB100" s="15"/>
      <c r="AC100" s="15"/>
      <c r="AD100" s="15"/>
      <c r="AE100" s="15"/>
      <c r="AF100" s="499"/>
      <c r="AG100" s="499"/>
      <c r="AH100" s="499"/>
      <c r="AI100" s="499"/>
      <c r="AJ100" s="499"/>
    </row>
    <row r="101" spans="3:36" ht="13.5" customHeight="1" thickBot="1">
      <c r="H101" s="23"/>
      <c r="J101" s="24"/>
      <c r="N101" s="26"/>
      <c r="O101" s="63"/>
      <c r="P101" s="28"/>
      <c r="V101" s="15"/>
      <c r="W101" s="15"/>
      <c r="X101" s="15"/>
      <c r="Y101" s="15"/>
      <c r="Z101" s="15"/>
      <c r="AA101" s="15"/>
      <c r="AB101" s="15"/>
      <c r="AC101" s="15"/>
      <c r="AD101" s="15"/>
      <c r="AE101" s="15"/>
      <c r="AF101" s="499"/>
      <c r="AG101" s="499"/>
      <c r="AH101" s="499"/>
      <c r="AI101" s="499"/>
      <c r="AJ101" s="499"/>
    </row>
    <row r="102" spans="3:36" ht="7.5" customHeight="1">
      <c r="D102" s="503" t="s">
        <v>166</v>
      </c>
      <c r="E102" s="503"/>
      <c r="F102" s="503"/>
      <c r="H102" s="23"/>
      <c r="J102" s="24"/>
      <c r="V102" s="15"/>
      <c r="W102" s="15"/>
      <c r="X102" s="15"/>
      <c r="Y102" s="15"/>
      <c r="Z102" s="15"/>
      <c r="AA102" s="15"/>
      <c r="AB102" s="15"/>
      <c r="AC102" s="15"/>
      <c r="AD102" s="15"/>
      <c r="AE102" s="15"/>
      <c r="AF102" s="15"/>
      <c r="AG102" s="15"/>
      <c r="AH102" s="15"/>
      <c r="AI102" s="15"/>
      <c r="AJ102" s="15"/>
    </row>
    <row r="103" spans="3:36" ht="7.5" customHeight="1" thickBot="1">
      <c r="D103" s="503"/>
      <c r="E103" s="503"/>
      <c r="F103" s="503"/>
      <c r="H103" s="23"/>
      <c r="J103" s="24"/>
      <c r="V103" s="15"/>
      <c r="W103" s="15"/>
      <c r="X103" s="15"/>
      <c r="Y103" s="15"/>
      <c r="Z103" s="15"/>
      <c r="AA103" s="15"/>
      <c r="AB103" s="15"/>
      <c r="AC103" s="15"/>
      <c r="AD103" s="15"/>
      <c r="AE103" s="15"/>
      <c r="AF103" s="15"/>
      <c r="AG103" s="15"/>
      <c r="AH103" s="15"/>
      <c r="AI103" s="15"/>
      <c r="AJ103" s="15"/>
    </row>
    <row r="104" spans="3:36" ht="13.5" customHeight="1">
      <c r="C104" s="20"/>
      <c r="D104" s="21"/>
      <c r="E104" s="22"/>
      <c r="H104" s="23"/>
      <c r="I104" s="500" t="s">
        <v>167</v>
      </c>
      <c r="J104" s="24"/>
      <c r="N104" s="20"/>
      <c r="O104" s="21"/>
      <c r="P104" s="22"/>
      <c r="Q104" s="13" t="s">
        <v>168</v>
      </c>
      <c r="V104" s="15"/>
      <c r="W104" s="15"/>
      <c r="X104" s="15"/>
      <c r="Y104" s="15"/>
      <c r="Z104" s="15"/>
      <c r="AA104" s="15"/>
      <c r="AB104" s="15"/>
      <c r="AC104" s="15"/>
      <c r="AD104" s="15"/>
      <c r="AE104" s="15"/>
      <c r="AF104" s="15"/>
      <c r="AG104" s="15"/>
      <c r="AH104" s="15"/>
      <c r="AI104" s="15"/>
      <c r="AJ104" s="15"/>
    </row>
    <row r="105" spans="3:36" ht="13.5" customHeight="1">
      <c r="C105" s="23"/>
      <c r="D105" s="25" t="s">
        <v>115</v>
      </c>
      <c r="E105" s="24"/>
      <c r="H105" s="23"/>
      <c r="I105" s="501"/>
      <c r="J105" s="24"/>
      <c r="N105" s="23"/>
      <c r="O105" s="25" t="s">
        <v>169</v>
      </c>
      <c r="P105" s="24"/>
      <c r="V105" s="15"/>
      <c r="W105" s="15"/>
      <c r="X105" s="15"/>
      <c r="Y105" s="506" t="s">
        <v>130</v>
      </c>
      <c r="Z105" s="15"/>
      <c r="AA105" s="15"/>
      <c r="AB105" s="15"/>
      <c r="AC105" s="15"/>
      <c r="AD105" s="15"/>
      <c r="AE105" s="15"/>
      <c r="AF105" s="15"/>
      <c r="AG105" s="15"/>
      <c r="AH105" s="15"/>
      <c r="AI105" s="15"/>
      <c r="AJ105" s="15"/>
    </row>
    <row r="106" spans="3:36" ht="7.5" customHeight="1" thickBot="1">
      <c r="C106" s="26"/>
      <c r="D106" s="27"/>
      <c r="E106" s="28"/>
      <c r="H106" s="26"/>
      <c r="I106" s="27"/>
      <c r="J106" s="28"/>
      <c r="N106" s="26"/>
      <c r="O106" s="63"/>
      <c r="P106" s="28"/>
      <c r="V106" s="15"/>
      <c r="W106" s="15"/>
      <c r="X106" s="15"/>
      <c r="Y106" s="507"/>
      <c r="Z106" s="15"/>
      <c r="AA106" s="15"/>
      <c r="AB106" s="15"/>
      <c r="AC106" s="15"/>
      <c r="AD106" s="15"/>
      <c r="AE106" s="15"/>
      <c r="AF106" s="15"/>
      <c r="AG106" s="15"/>
      <c r="AH106" s="15"/>
      <c r="AI106" s="15"/>
      <c r="AJ106" s="15"/>
    </row>
    <row r="107" spans="3:36" ht="7.5" customHeight="1">
      <c r="V107" s="15"/>
      <c r="W107" s="15"/>
      <c r="X107" s="15"/>
      <c r="Y107" s="15"/>
      <c r="Z107" s="15"/>
      <c r="AA107" s="15"/>
      <c r="AB107" s="15"/>
      <c r="AC107" s="15"/>
      <c r="AD107" s="15"/>
      <c r="AE107" s="15"/>
      <c r="AF107" s="15"/>
      <c r="AG107" s="15"/>
      <c r="AH107" s="15"/>
      <c r="AI107" s="15"/>
      <c r="AJ107" s="15"/>
    </row>
    <row r="108" spans="3:36" ht="13.5" customHeight="1">
      <c r="V108" s="15"/>
      <c r="W108" s="15"/>
      <c r="X108" s="15"/>
      <c r="Y108" s="15"/>
      <c r="Z108" s="15"/>
      <c r="AA108" s="15"/>
      <c r="AB108" s="15"/>
      <c r="AC108" s="15"/>
      <c r="AD108" s="15"/>
      <c r="AE108" s="15"/>
      <c r="AF108" s="15"/>
      <c r="AG108" s="15"/>
      <c r="AH108" s="15"/>
      <c r="AI108" s="15"/>
      <c r="AJ108" s="15"/>
    </row>
    <row r="109" spans="3:36" ht="13.5" customHeight="1" thickBot="1">
      <c r="V109" s="15"/>
      <c r="W109" s="15"/>
      <c r="X109" s="15"/>
      <c r="Y109" s="59"/>
      <c r="Z109" s="59"/>
      <c r="AA109" s="15"/>
      <c r="AB109" s="499"/>
      <c r="AC109" s="499"/>
      <c r="AD109" s="499"/>
      <c r="AE109" s="499"/>
      <c r="AF109" s="499"/>
      <c r="AG109" s="15"/>
      <c r="AH109" s="15"/>
      <c r="AI109" s="15"/>
      <c r="AJ109" s="15"/>
    </row>
    <row r="110" spans="3:36" ht="13.5" customHeight="1" thickBot="1">
      <c r="H110" s="20"/>
      <c r="I110" s="21"/>
      <c r="J110" s="22"/>
      <c r="K110" s="13" t="s">
        <v>170</v>
      </c>
      <c r="V110" s="15"/>
      <c r="W110" s="15"/>
      <c r="X110" s="15"/>
      <c r="Y110" s="59"/>
      <c r="Z110" s="59"/>
      <c r="AA110" s="15"/>
      <c r="AB110" s="499"/>
      <c r="AC110" s="499"/>
      <c r="AD110" s="499"/>
      <c r="AE110" s="499"/>
      <c r="AF110" s="499"/>
      <c r="AG110" s="15"/>
      <c r="AH110" s="15"/>
      <c r="AI110" s="15"/>
      <c r="AJ110" s="15"/>
    </row>
    <row r="111" spans="3:36" ht="13.5" customHeight="1">
      <c r="C111" s="20"/>
      <c r="D111" s="21"/>
      <c r="E111" s="22"/>
      <c r="H111" s="23"/>
      <c r="I111" s="500" t="s">
        <v>172</v>
      </c>
      <c r="J111" s="24"/>
      <c r="V111" s="15"/>
      <c r="W111" s="15"/>
      <c r="X111" s="15"/>
      <c r="Y111" s="15"/>
      <c r="Z111" s="15"/>
      <c r="AA111" s="15"/>
      <c r="AB111" s="499"/>
      <c r="AC111" s="499"/>
      <c r="AD111" s="499"/>
      <c r="AE111" s="499"/>
      <c r="AF111" s="499"/>
      <c r="AG111" s="15"/>
      <c r="AH111" s="15"/>
      <c r="AI111" s="15"/>
      <c r="AJ111" s="15"/>
    </row>
    <row r="112" spans="3:36" ht="13.5" customHeight="1">
      <c r="C112" s="23"/>
      <c r="D112" s="25" t="s">
        <v>174</v>
      </c>
      <c r="E112" s="24"/>
      <c r="H112" s="23"/>
      <c r="I112" s="501"/>
      <c r="J112" s="24"/>
      <c r="V112" s="15"/>
      <c r="W112" s="15"/>
      <c r="X112" s="15"/>
      <c r="Y112" s="15"/>
      <c r="Z112" s="15"/>
      <c r="AA112" s="15"/>
      <c r="AB112" s="499"/>
      <c r="AC112" s="499"/>
      <c r="AD112" s="499"/>
      <c r="AE112" s="499"/>
      <c r="AF112" s="499"/>
      <c r="AG112" s="15"/>
      <c r="AH112" s="15"/>
      <c r="AI112" s="15"/>
      <c r="AJ112" s="15"/>
    </row>
    <row r="113" spans="3:36" ht="7.5" customHeight="1" thickBot="1">
      <c r="C113" s="26"/>
      <c r="D113" s="27"/>
      <c r="E113" s="28"/>
      <c r="H113" s="26"/>
      <c r="I113" s="27"/>
      <c r="J113" s="28"/>
      <c r="V113" s="15"/>
      <c r="W113" s="15"/>
      <c r="X113" s="15"/>
      <c r="Y113" s="15"/>
      <c r="Z113" s="15"/>
      <c r="AA113" s="15"/>
      <c r="AB113" s="499"/>
      <c r="AC113" s="499"/>
      <c r="AD113" s="499"/>
      <c r="AE113" s="499"/>
      <c r="AF113" s="499"/>
      <c r="AG113" s="15"/>
      <c r="AH113" s="15"/>
      <c r="AI113" s="15"/>
      <c r="AJ113" s="15"/>
    </row>
    <row r="114" spans="3:36" ht="13.5" customHeight="1" thickBot="1">
      <c r="V114" s="15"/>
      <c r="W114" s="15"/>
      <c r="X114" s="15"/>
      <c r="Y114" s="15"/>
      <c r="Z114" s="15"/>
      <c r="AA114" s="15"/>
      <c r="AB114" s="499"/>
      <c r="AC114" s="499"/>
      <c r="AD114" s="499"/>
      <c r="AE114" s="499"/>
      <c r="AF114" s="499"/>
      <c r="AG114" s="15"/>
      <c r="AH114" s="15"/>
      <c r="AI114" s="15"/>
      <c r="AJ114" s="15"/>
    </row>
    <row r="115" spans="3:36" ht="13.5" customHeight="1">
      <c r="H115" s="20"/>
      <c r="I115" s="21"/>
      <c r="J115" s="22"/>
      <c r="K115" s="13" t="s">
        <v>176</v>
      </c>
      <c r="V115" s="15"/>
      <c r="W115" s="15"/>
      <c r="X115" s="15"/>
      <c r="Y115" s="15"/>
      <c r="Z115" s="15"/>
      <c r="AA115" s="15"/>
      <c r="AB115" s="15"/>
      <c r="AC115" s="15"/>
      <c r="AD115" s="15"/>
      <c r="AE115" s="15"/>
      <c r="AF115" s="15"/>
      <c r="AG115" s="15"/>
      <c r="AH115" s="15"/>
      <c r="AI115" s="15"/>
      <c r="AJ115" s="15"/>
    </row>
    <row r="116" spans="3:36" ht="13.5" customHeight="1">
      <c r="H116" s="23"/>
      <c r="I116" s="500" t="s">
        <v>177</v>
      </c>
      <c r="J116" s="24"/>
      <c r="O116" s="25" t="s">
        <v>178</v>
      </c>
      <c r="R116" s="25" t="s">
        <v>179</v>
      </c>
      <c r="V116" s="15"/>
      <c r="W116" s="15"/>
      <c r="X116" s="15"/>
      <c r="Y116" s="15"/>
      <c r="Z116" s="15"/>
      <c r="AA116" s="15"/>
      <c r="AB116" s="15"/>
      <c r="AC116" s="15"/>
      <c r="AD116" s="15"/>
      <c r="AE116" s="15"/>
      <c r="AF116" s="15"/>
      <c r="AG116" s="15"/>
      <c r="AH116" s="15"/>
      <c r="AI116" s="15"/>
      <c r="AJ116" s="15"/>
    </row>
    <row r="117" spans="3:36" ht="13.5" customHeight="1">
      <c r="H117" s="23"/>
      <c r="I117" s="501"/>
      <c r="J117" s="24"/>
      <c r="O117" s="59"/>
      <c r="V117" s="15"/>
      <c r="W117" s="15"/>
      <c r="X117" s="15"/>
      <c r="Y117" s="15"/>
      <c r="Z117" s="15"/>
      <c r="AA117" s="15"/>
      <c r="AB117" s="15"/>
      <c r="AC117" s="15"/>
      <c r="AD117" s="15"/>
      <c r="AE117" s="15"/>
      <c r="AF117" s="15"/>
      <c r="AG117" s="15"/>
      <c r="AH117" s="15"/>
      <c r="AI117" s="15"/>
      <c r="AJ117" s="15"/>
    </row>
    <row r="118" spans="3:36" ht="7.5" customHeight="1" thickBot="1">
      <c r="H118" s="26"/>
      <c r="I118" s="27"/>
      <c r="J118" s="28"/>
      <c r="V118" s="15"/>
      <c r="W118" s="15"/>
      <c r="X118" s="15"/>
      <c r="Y118" s="15"/>
      <c r="Z118" s="15"/>
      <c r="AA118" s="15"/>
      <c r="AB118" s="15"/>
      <c r="AC118" s="15"/>
      <c r="AD118" s="15"/>
      <c r="AE118" s="15"/>
      <c r="AF118" s="15"/>
      <c r="AG118" s="15"/>
      <c r="AH118" s="15"/>
      <c r="AI118" s="15"/>
      <c r="AJ118" s="15"/>
    </row>
    <row r="119" spans="3:36" ht="13.5" customHeight="1">
      <c r="V119" s="15"/>
      <c r="W119" s="15"/>
      <c r="X119" s="15"/>
      <c r="Y119" s="15"/>
      <c r="Z119" s="15"/>
      <c r="AA119" s="15"/>
      <c r="AB119" s="15"/>
      <c r="AC119" s="15"/>
      <c r="AD119" s="15"/>
      <c r="AE119" s="15"/>
      <c r="AF119" s="15"/>
      <c r="AG119" s="15"/>
      <c r="AH119" s="15"/>
      <c r="AI119" s="15"/>
      <c r="AJ119" s="15"/>
    </row>
    <row r="120" spans="3:36" ht="13.5" customHeight="1">
      <c r="I120" s="18" t="s">
        <v>180</v>
      </c>
      <c r="J120" s="13" t="s">
        <v>181</v>
      </c>
    </row>
    <row r="121" spans="3:36" ht="13.5" customHeight="1">
      <c r="I121" s="14"/>
    </row>
    <row r="122" spans="3:36" ht="13.5" customHeight="1">
      <c r="I122" s="18" t="s">
        <v>182</v>
      </c>
      <c r="J122" s="13" t="s">
        <v>183</v>
      </c>
    </row>
    <row r="123" spans="3:36" ht="13.5" customHeight="1">
      <c r="I123" s="14"/>
    </row>
    <row r="124" spans="3:36" ht="13.5" customHeight="1">
      <c r="I124" s="18" t="s">
        <v>184</v>
      </c>
      <c r="J124" s="13" t="s">
        <v>185</v>
      </c>
    </row>
    <row r="126" spans="3:36" ht="13.5" customHeight="1">
      <c r="I126" s="18" t="s">
        <v>186</v>
      </c>
    </row>
    <row r="128" spans="3:36" ht="13.5" customHeight="1">
      <c r="I128" s="18" t="s">
        <v>187</v>
      </c>
    </row>
  </sheetData>
  <mergeCells count="55">
    <mergeCell ref="D21:F21"/>
    <mergeCell ref="AB21:AJ22"/>
    <mergeCell ref="I22:I24"/>
    <mergeCell ref="AB23:AJ24"/>
    <mergeCell ref="AC2:AE2"/>
    <mergeCell ref="I5:I6"/>
    <mergeCell ref="O5:O6"/>
    <mergeCell ref="I11:I13"/>
    <mergeCell ref="I17:I18"/>
    <mergeCell ref="D30:F30"/>
    <mergeCell ref="I31:I33"/>
    <mergeCell ref="AB36:AG43"/>
    <mergeCell ref="O38:O39"/>
    <mergeCell ref="R38:R39"/>
    <mergeCell ref="AB52:AG55"/>
    <mergeCell ref="I54:I55"/>
    <mergeCell ref="AF26:AJ31"/>
    <mergeCell ref="V29:W31"/>
    <mergeCell ref="Y29:Y31"/>
    <mergeCell ref="I44:I45"/>
    <mergeCell ref="AB45:AG49"/>
    <mergeCell ref="D46:D47"/>
    <mergeCell ref="B47:B48"/>
    <mergeCell ref="I47:I48"/>
    <mergeCell ref="D65:F65"/>
    <mergeCell ref="I67:I68"/>
    <mergeCell ref="I51:I52"/>
    <mergeCell ref="Y56:Y57"/>
    <mergeCell ref="Z56:Z57"/>
    <mergeCell ref="D57:D58"/>
    <mergeCell ref="I58:I59"/>
    <mergeCell ref="V59:W60"/>
    <mergeCell ref="Y59:Y60"/>
    <mergeCell ref="AA59:AA60"/>
    <mergeCell ref="R61:R62"/>
    <mergeCell ref="V64:W66"/>
    <mergeCell ref="Y64:Y66"/>
    <mergeCell ref="AC64:AG70"/>
    <mergeCell ref="V69:W69"/>
    <mergeCell ref="D102:F103"/>
    <mergeCell ref="I104:I105"/>
    <mergeCell ref="Y105:Y106"/>
    <mergeCell ref="D74:F74"/>
    <mergeCell ref="I76:I77"/>
    <mergeCell ref="Y82:Y84"/>
    <mergeCell ref="D83:F83"/>
    <mergeCell ref="I85:I86"/>
    <mergeCell ref="E93:F94"/>
    <mergeCell ref="I93:I94"/>
    <mergeCell ref="AB109:AF114"/>
    <mergeCell ref="I111:I112"/>
    <mergeCell ref="I116:I117"/>
    <mergeCell ref="AF96:AJ101"/>
    <mergeCell ref="K97:L98"/>
    <mergeCell ref="I99:I100"/>
  </mergeCells>
  <phoneticPr fontId="2"/>
  <hyperlinks>
    <hyperlink ref="Y1" r:id="rId1" xr:uid="{1EEF4581-FDAA-4CB2-BC6F-760A8F531E01}"/>
  </hyperlinks>
  <printOptions horizontalCentered="1"/>
  <pageMargins left="0.39370078740157483" right="0.39370078740157483" top="0.39370078740157483" bottom="0.19685039370078741" header="0.51181102362204722" footer="0.27"/>
  <pageSetup paperSize="9" scale="39" orientation="portrait" r:id="rId2"/>
  <headerFooter alignWithMargins="0"/>
  <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B3152-1FAD-4FC1-9A4C-3820631AB60A}">
  <dimension ref="A1:AL57"/>
  <sheetViews>
    <sheetView zoomScale="85" zoomScaleNormal="85" workbookViewId="0">
      <pane xSplit="2" ySplit="10" topLeftCell="C23" activePane="bottomRight" state="frozen"/>
      <selection activeCell="H40" sqref="H40"/>
      <selection pane="topRight" activeCell="H40" sqref="H40"/>
      <selection pane="bottomLeft" activeCell="H40" sqref="H40"/>
      <selection pane="bottomRight" activeCell="C40" sqref="C40"/>
    </sheetView>
  </sheetViews>
  <sheetFormatPr defaultRowHeight="13"/>
  <cols>
    <col min="1" max="1" width="4.08203125" style="64" customWidth="1"/>
    <col min="2" max="4" width="4.58203125" style="64" customWidth="1"/>
    <col min="5" max="5" width="4.83203125" style="64" customWidth="1"/>
    <col min="6" max="9" width="4.58203125" style="64" customWidth="1"/>
    <col min="10" max="10" width="4.83203125" style="64" customWidth="1"/>
    <col min="11" max="11" width="4.58203125" style="64" customWidth="1"/>
    <col min="12" max="17" width="5.08203125" style="64" customWidth="1"/>
    <col min="18" max="18" width="6.08203125" style="64" customWidth="1"/>
    <col min="19" max="21" width="5.58203125" style="64" customWidth="1"/>
    <col min="22" max="22" width="6.5" style="64" customWidth="1"/>
    <col min="23" max="29" width="5.58203125" style="64" customWidth="1"/>
    <col min="30" max="30" width="5.83203125" style="64" customWidth="1"/>
    <col min="31" max="34" width="5.58203125" style="64" customWidth="1"/>
    <col min="35" max="35" width="9.58203125" style="64" customWidth="1"/>
    <col min="36" max="256" width="9" style="64"/>
    <col min="257" max="257" width="4.08203125" style="64" customWidth="1"/>
    <col min="258" max="260" width="4.58203125" style="64" customWidth="1"/>
    <col min="261" max="261" width="4.83203125" style="64" customWidth="1"/>
    <col min="262" max="265" width="4.58203125" style="64" customWidth="1"/>
    <col min="266" max="266" width="4.83203125" style="64" customWidth="1"/>
    <col min="267" max="267" width="4.58203125" style="64" customWidth="1"/>
    <col min="268" max="273" width="5.08203125" style="64" customWidth="1"/>
    <col min="274" max="274" width="6.08203125" style="64" customWidth="1"/>
    <col min="275" max="277" width="5.58203125" style="64" customWidth="1"/>
    <col min="278" max="278" width="6.5" style="64" customWidth="1"/>
    <col min="279" max="285" width="5.58203125" style="64" customWidth="1"/>
    <col min="286" max="286" width="5.83203125" style="64" customWidth="1"/>
    <col min="287" max="290" width="5.58203125" style="64" customWidth="1"/>
    <col min="291" max="291" width="9.58203125" style="64" customWidth="1"/>
    <col min="292" max="512" width="9" style="64"/>
    <col min="513" max="513" width="4.08203125" style="64" customWidth="1"/>
    <col min="514" max="516" width="4.58203125" style="64" customWidth="1"/>
    <col min="517" max="517" width="4.83203125" style="64" customWidth="1"/>
    <col min="518" max="521" width="4.58203125" style="64" customWidth="1"/>
    <col min="522" max="522" width="4.83203125" style="64" customWidth="1"/>
    <col min="523" max="523" width="4.58203125" style="64" customWidth="1"/>
    <col min="524" max="529" width="5.08203125" style="64" customWidth="1"/>
    <col min="530" max="530" width="6.08203125" style="64" customWidth="1"/>
    <col min="531" max="533" width="5.58203125" style="64" customWidth="1"/>
    <col min="534" max="534" width="6.5" style="64" customWidth="1"/>
    <col min="535" max="541" width="5.58203125" style="64" customWidth="1"/>
    <col min="542" max="542" width="5.83203125" style="64" customWidth="1"/>
    <col min="543" max="546" width="5.58203125" style="64" customWidth="1"/>
    <col min="547" max="547" width="9.58203125" style="64" customWidth="1"/>
    <col min="548" max="768" width="9" style="64"/>
    <col min="769" max="769" width="4.08203125" style="64" customWidth="1"/>
    <col min="770" max="772" width="4.58203125" style="64" customWidth="1"/>
    <col min="773" max="773" width="4.83203125" style="64" customWidth="1"/>
    <col min="774" max="777" width="4.58203125" style="64" customWidth="1"/>
    <col min="778" max="778" width="4.83203125" style="64" customWidth="1"/>
    <col min="779" max="779" width="4.58203125" style="64" customWidth="1"/>
    <col min="780" max="785" width="5.08203125" style="64" customWidth="1"/>
    <col min="786" max="786" width="6.08203125" style="64" customWidth="1"/>
    <col min="787" max="789" width="5.58203125" style="64" customWidth="1"/>
    <col min="790" max="790" width="6.5" style="64" customWidth="1"/>
    <col min="791" max="797" width="5.58203125" style="64" customWidth="1"/>
    <col min="798" max="798" width="5.83203125" style="64" customWidth="1"/>
    <col min="799" max="802" width="5.58203125" style="64" customWidth="1"/>
    <col min="803" max="803" width="9.58203125" style="64" customWidth="1"/>
    <col min="804" max="1024" width="9" style="64"/>
    <col min="1025" max="1025" width="4.08203125" style="64" customWidth="1"/>
    <col min="1026" max="1028" width="4.58203125" style="64" customWidth="1"/>
    <col min="1029" max="1029" width="4.83203125" style="64" customWidth="1"/>
    <col min="1030" max="1033" width="4.58203125" style="64" customWidth="1"/>
    <col min="1034" max="1034" width="4.83203125" style="64" customWidth="1"/>
    <col min="1035" max="1035" width="4.58203125" style="64" customWidth="1"/>
    <col min="1036" max="1041" width="5.08203125" style="64" customWidth="1"/>
    <col min="1042" max="1042" width="6.08203125" style="64" customWidth="1"/>
    <col min="1043" max="1045" width="5.58203125" style="64" customWidth="1"/>
    <col min="1046" max="1046" width="6.5" style="64" customWidth="1"/>
    <col min="1047" max="1053" width="5.58203125" style="64" customWidth="1"/>
    <col min="1054" max="1054" width="5.83203125" style="64" customWidth="1"/>
    <col min="1055" max="1058" width="5.58203125" style="64" customWidth="1"/>
    <col min="1059" max="1059" width="9.58203125" style="64" customWidth="1"/>
    <col min="1060" max="1280" width="9" style="64"/>
    <col min="1281" max="1281" width="4.08203125" style="64" customWidth="1"/>
    <col min="1282" max="1284" width="4.58203125" style="64" customWidth="1"/>
    <col min="1285" max="1285" width="4.83203125" style="64" customWidth="1"/>
    <col min="1286" max="1289" width="4.58203125" style="64" customWidth="1"/>
    <col min="1290" max="1290" width="4.83203125" style="64" customWidth="1"/>
    <col min="1291" max="1291" width="4.58203125" style="64" customWidth="1"/>
    <col min="1292" max="1297" width="5.08203125" style="64" customWidth="1"/>
    <col min="1298" max="1298" width="6.08203125" style="64" customWidth="1"/>
    <col min="1299" max="1301" width="5.58203125" style="64" customWidth="1"/>
    <col min="1302" max="1302" width="6.5" style="64" customWidth="1"/>
    <col min="1303" max="1309" width="5.58203125" style="64" customWidth="1"/>
    <col min="1310" max="1310" width="5.83203125" style="64" customWidth="1"/>
    <col min="1311" max="1314" width="5.58203125" style="64" customWidth="1"/>
    <col min="1315" max="1315" width="9.58203125" style="64" customWidth="1"/>
    <col min="1316" max="1536" width="9" style="64"/>
    <col min="1537" max="1537" width="4.08203125" style="64" customWidth="1"/>
    <col min="1538" max="1540" width="4.58203125" style="64" customWidth="1"/>
    <col min="1541" max="1541" width="4.83203125" style="64" customWidth="1"/>
    <col min="1542" max="1545" width="4.58203125" style="64" customWidth="1"/>
    <col min="1546" max="1546" width="4.83203125" style="64" customWidth="1"/>
    <col min="1547" max="1547" width="4.58203125" style="64" customWidth="1"/>
    <col min="1548" max="1553" width="5.08203125" style="64" customWidth="1"/>
    <col min="1554" max="1554" width="6.08203125" style="64" customWidth="1"/>
    <col min="1555" max="1557" width="5.58203125" style="64" customWidth="1"/>
    <col min="1558" max="1558" width="6.5" style="64" customWidth="1"/>
    <col min="1559" max="1565" width="5.58203125" style="64" customWidth="1"/>
    <col min="1566" max="1566" width="5.83203125" style="64" customWidth="1"/>
    <col min="1567" max="1570" width="5.58203125" style="64" customWidth="1"/>
    <col min="1571" max="1571" width="9.58203125" style="64" customWidth="1"/>
    <col min="1572" max="1792" width="9" style="64"/>
    <col min="1793" max="1793" width="4.08203125" style="64" customWidth="1"/>
    <col min="1794" max="1796" width="4.58203125" style="64" customWidth="1"/>
    <col min="1797" max="1797" width="4.83203125" style="64" customWidth="1"/>
    <col min="1798" max="1801" width="4.58203125" style="64" customWidth="1"/>
    <col min="1802" max="1802" width="4.83203125" style="64" customWidth="1"/>
    <col min="1803" max="1803" width="4.58203125" style="64" customWidth="1"/>
    <col min="1804" max="1809" width="5.08203125" style="64" customWidth="1"/>
    <col min="1810" max="1810" width="6.08203125" style="64" customWidth="1"/>
    <col min="1811" max="1813" width="5.58203125" style="64" customWidth="1"/>
    <col min="1814" max="1814" width="6.5" style="64" customWidth="1"/>
    <col min="1815" max="1821" width="5.58203125" style="64" customWidth="1"/>
    <col min="1822" max="1822" width="5.83203125" style="64" customWidth="1"/>
    <col min="1823" max="1826" width="5.58203125" style="64" customWidth="1"/>
    <col min="1827" max="1827" width="9.58203125" style="64" customWidth="1"/>
    <col min="1828" max="2048" width="9" style="64"/>
    <col min="2049" max="2049" width="4.08203125" style="64" customWidth="1"/>
    <col min="2050" max="2052" width="4.58203125" style="64" customWidth="1"/>
    <col min="2053" max="2053" width="4.83203125" style="64" customWidth="1"/>
    <col min="2054" max="2057" width="4.58203125" style="64" customWidth="1"/>
    <col min="2058" max="2058" width="4.83203125" style="64" customWidth="1"/>
    <col min="2059" max="2059" width="4.58203125" style="64" customWidth="1"/>
    <col min="2060" max="2065" width="5.08203125" style="64" customWidth="1"/>
    <col min="2066" max="2066" width="6.08203125" style="64" customWidth="1"/>
    <col min="2067" max="2069" width="5.58203125" style="64" customWidth="1"/>
    <col min="2070" max="2070" width="6.5" style="64" customWidth="1"/>
    <col min="2071" max="2077" width="5.58203125" style="64" customWidth="1"/>
    <col min="2078" max="2078" width="5.83203125" style="64" customWidth="1"/>
    <col min="2079" max="2082" width="5.58203125" style="64" customWidth="1"/>
    <col min="2083" max="2083" width="9.58203125" style="64" customWidth="1"/>
    <col min="2084" max="2304" width="9" style="64"/>
    <col min="2305" max="2305" width="4.08203125" style="64" customWidth="1"/>
    <col min="2306" max="2308" width="4.58203125" style="64" customWidth="1"/>
    <col min="2309" max="2309" width="4.83203125" style="64" customWidth="1"/>
    <col min="2310" max="2313" width="4.58203125" style="64" customWidth="1"/>
    <col min="2314" max="2314" width="4.83203125" style="64" customWidth="1"/>
    <col min="2315" max="2315" width="4.58203125" style="64" customWidth="1"/>
    <col min="2316" max="2321" width="5.08203125" style="64" customWidth="1"/>
    <col min="2322" max="2322" width="6.08203125" style="64" customWidth="1"/>
    <col min="2323" max="2325" width="5.58203125" style="64" customWidth="1"/>
    <col min="2326" max="2326" width="6.5" style="64" customWidth="1"/>
    <col min="2327" max="2333" width="5.58203125" style="64" customWidth="1"/>
    <col min="2334" max="2334" width="5.83203125" style="64" customWidth="1"/>
    <col min="2335" max="2338" width="5.58203125" style="64" customWidth="1"/>
    <col min="2339" max="2339" width="9.58203125" style="64" customWidth="1"/>
    <col min="2340" max="2560" width="9" style="64"/>
    <col min="2561" max="2561" width="4.08203125" style="64" customWidth="1"/>
    <col min="2562" max="2564" width="4.58203125" style="64" customWidth="1"/>
    <col min="2565" max="2565" width="4.83203125" style="64" customWidth="1"/>
    <col min="2566" max="2569" width="4.58203125" style="64" customWidth="1"/>
    <col min="2570" max="2570" width="4.83203125" style="64" customWidth="1"/>
    <col min="2571" max="2571" width="4.58203125" style="64" customWidth="1"/>
    <col min="2572" max="2577" width="5.08203125" style="64" customWidth="1"/>
    <col min="2578" max="2578" width="6.08203125" style="64" customWidth="1"/>
    <col min="2579" max="2581" width="5.58203125" style="64" customWidth="1"/>
    <col min="2582" max="2582" width="6.5" style="64" customWidth="1"/>
    <col min="2583" max="2589" width="5.58203125" style="64" customWidth="1"/>
    <col min="2590" max="2590" width="5.83203125" style="64" customWidth="1"/>
    <col min="2591" max="2594" width="5.58203125" style="64" customWidth="1"/>
    <col min="2595" max="2595" width="9.58203125" style="64" customWidth="1"/>
    <col min="2596" max="2816" width="9" style="64"/>
    <col min="2817" max="2817" width="4.08203125" style="64" customWidth="1"/>
    <col min="2818" max="2820" width="4.58203125" style="64" customWidth="1"/>
    <col min="2821" max="2821" width="4.83203125" style="64" customWidth="1"/>
    <col min="2822" max="2825" width="4.58203125" style="64" customWidth="1"/>
    <col min="2826" max="2826" width="4.83203125" style="64" customWidth="1"/>
    <col min="2827" max="2827" width="4.58203125" style="64" customWidth="1"/>
    <col min="2828" max="2833" width="5.08203125" style="64" customWidth="1"/>
    <col min="2834" max="2834" width="6.08203125" style="64" customWidth="1"/>
    <col min="2835" max="2837" width="5.58203125" style="64" customWidth="1"/>
    <col min="2838" max="2838" width="6.5" style="64" customWidth="1"/>
    <col min="2839" max="2845" width="5.58203125" style="64" customWidth="1"/>
    <col min="2846" max="2846" width="5.83203125" style="64" customWidth="1"/>
    <col min="2847" max="2850" width="5.58203125" style="64" customWidth="1"/>
    <col min="2851" max="2851" width="9.58203125" style="64" customWidth="1"/>
    <col min="2852" max="3072" width="9" style="64"/>
    <col min="3073" max="3073" width="4.08203125" style="64" customWidth="1"/>
    <col min="3074" max="3076" width="4.58203125" style="64" customWidth="1"/>
    <col min="3077" max="3077" width="4.83203125" style="64" customWidth="1"/>
    <col min="3078" max="3081" width="4.58203125" style="64" customWidth="1"/>
    <col min="3082" max="3082" width="4.83203125" style="64" customWidth="1"/>
    <col min="3083" max="3083" width="4.58203125" style="64" customWidth="1"/>
    <col min="3084" max="3089" width="5.08203125" style="64" customWidth="1"/>
    <col min="3090" max="3090" width="6.08203125" style="64" customWidth="1"/>
    <col min="3091" max="3093" width="5.58203125" style="64" customWidth="1"/>
    <col min="3094" max="3094" width="6.5" style="64" customWidth="1"/>
    <col min="3095" max="3101" width="5.58203125" style="64" customWidth="1"/>
    <col min="3102" max="3102" width="5.83203125" style="64" customWidth="1"/>
    <col min="3103" max="3106" width="5.58203125" style="64" customWidth="1"/>
    <col min="3107" max="3107" width="9.58203125" style="64" customWidth="1"/>
    <col min="3108" max="3328" width="9" style="64"/>
    <col min="3329" max="3329" width="4.08203125" style="64" customWidth="1"/>
    <col min="3330" max="3332" width="4.58203125" style="64" customWidth="1"/>
    <col min="3333" max="3333" width="4.83203125" style="64" customWidth="1"/>
    <col min="3334" max="3337" width="4.58203125" style="64" customWidth="1"/>
    <col min="3338" max="3338" width="4.83203125" style="64" customWidth="1"/>
    <col min="3339" max="3339" width="4.58203125" style="64" customWidth="1"/>
    <col min="3340" max="3345" width="5.08203125" style="64" customWidth="1"/>
    <col min="3346" max="3346" width="6.08203125" style="64" customWidth="1"/>
    <col min="3347" max="3349" width="5.58203125" style="64" customWidth="1"/>
    <col min="3350" max="3350" width="6.5" style="64" customWidth="1"/>
    <col min="3351" max="3357" width="5.58203125" style="64" customWidth="1"/>
    <col min="3358" max="3358" width="5.83203125" style="64" customWidth="1"/>
    <col min="3359" max="3362" width="5.58203125" style="64" customWidth="1"/>
    <col min="3363" max="3363" width="9.58203125" style="64" customWidth="1"/>
    <col min="3364" max="3584" width="9" style="64"/>
    <col min="3585" max="3585" width="4.08203125" style="64" customWidth="1"/>
    <col min="3586" max="3588" width="4.58203125" style="64" customWidth="1"/>
    <col min="3589" max="3589" width="4.83203125" style="64" customWidth="1"/>
    <col min="3590" max="3593" width="4.58203125" style="64" customWidth="1"/>
    <col min="3594" max="3594" width="4.83203125" style="64" customWidth="1"/>
    <col min="3595" max="3595" width="4.58203125" style="64" customWidth="1"/>
    <col min="3596" max="3601" width="5.08203125" style="64" customWidth="1"/>
    <col min="3602" max="3602" width="6.08203125" style="64" customWidth="1"/>
    <col min="3603" max="3605" width="5.58203125" style="64" customWidth="1"/>
    <col min="3606" max="3606" width="6.5" style="64" customWidth="1"/>
    <col min="3607" max="3613" width="5.58203125" style="64" customWidth="1"/>
    <col min="3614" max="3614" width="5.83203125" style="64" customWidth="1"/>
    <col min="3615" max="3618" width="5.58203125" style="64" customWidth="1"/>
    <col min="3619" max="3619" width="9.58203125" style="64" customWidth="1"/>
    <col min="3620" max="3840" width="9" style="64"/>
    <col min="3841" max="3841" width="4.08203125" style="64" customWidth="1"/>
    <col min="3842" max="3844" width="4.58203125" style="64" customWidth="1"/>
    <col min="3845" max="3845" width="4.83203125" style="64" customWidth="1"/>
    <col min="3846" max="3849" width="4.58203125" style="64" customWidth="1"/>
    <col min="3850" max="3850" width="4.83203125" style="64" customWidth="1"/>
    <col min="3851" max="3851" width="4.58203125" style="64" customWidth="1"/>
    <col min="3852" max="3857" width="5.08203125" style="64" customWidth="1"/>
    <col min="3858" max="3858" width="6.08203125" style="64" customWidth="1"/>
    <col min="3859" max="3861" width="5.58203125" style="64" customWidth="1"/>
    <col min="3862" max="3862" width="6.5" style="64" customWidth="1"/>
    <col min="3863" max="3869" width="5.58203125" style="64" customWidth="1"/>
    <col min="3870" max="3870" width="5.83203125" style="64" customWidth="1"/>
    <col min="3871" max="3874" width="5.58203125" style="64" customWidth="1"/>
    <col min="3875" max="3875" width="9.58203125" style="64" customWidth="1"/>
    <col min="3876" max="4096" width="9" style="64"/>
    <col min="4097" max="4097" width="4.08203125" style="64" customWidth="1"/>
    <col min="4098" max="4100" width="4.58203125" style="64" customWidth="1"/>
    <col min="4101" max="4101" width="4.83203125" style="64" customWidth="1"/>
    <col min="4102" max="4105" width="4.58203125" style="64" customWidth="1"/>
    <col min="4106" max="4106" width="4.83203125" style="64" customWidth="1"/>
    <col min="4107" max="4107" width="4.58203125" style="64" customWidth="1"/>
    <col min="4108" max="4113" width="5.08203125" style="64" customWidth="1"/>
    <col min="4114" max="4114" width="6.08203125" style="64" customWidth="1"/>
    <col min="4115" max="4117" width="5.58203125" style="64" customWidth="1"/>
    <col min="4118" max="4118" width="6.5" style="64" customWidth="1"/>
    <col min="4119" max="4125" width="5.58203125" style="64" customWidth="1"/>
    <col min="4126" max="4126" width="5.83203125" style="64" customWidth="1"/>
    <col min="4127" max="4130" width="5.58203125" style="64" customWidth="1"/>
    <col min="4131" max="4131" width="9.58203125" style="64" customWidth="1"/>
    <col min="4132" max="4352" width="9" style="64"/>
    <col min="4353" max="4353" width="4.08203125" style="64" customWidth="1"/>
    <col min="4354" max="4356" width="4.58203125" style="64" customWidth="1"/>
    <col min="4357" max="4357" width="4.83203125" style="64" customWidth="1"/>
    <col min="4358" max="4361" width="4.58203125" style="64" customWidth="1"/>
    <col min="4362" max="4362" width="4.83203125" style="64" customWidth="1"/>
    <col min="4363" max="4363" width="4.58203125" style="64" customWidth="1"/>
    <col min="4364" max="4369" width="5.08203125" style="64" customWidth="1"/>
    <col min="4370" max="4370" width="6.08203125" style="64" customWidth="1"/>
    <col min="4371" max="4373" width="5.58203125" style="64" customWidth="1"/>
    <col min="4374" max="4374" width="6.5" style="64" customWidth="1"/>
    <col min="4375" max="4381" width="5.58203125" style="64" customWidth="1"/>
    <col min="4382" max="4382" width="5.83203125" style="64" customWidth="1"/>
    <col min="4383" max="4386" width="5.58203125" style="64" customWidth="1"/>
    <col min="4387" max="4387" width="9.58203125" style="64" customWidth="1"/>
    <col min="4388" max="4608" width="9" style="64"/>
    <col min="4609" max="4609" width="4.08203125" style="64" customWidth="1"/>
    <col min="4610" max="4612" width="4.58203125" style="64" customWidth="1"/>
    <col min="4613" max="4613" width="4.83203125" style="64" customWidth="1"/>
    <col min="4614" max="4617" width="4.58203125" style="64" customWidth="1"/>
    <col min="4618" max="4618" width="4.83203125" style="64" customWidth="1"/>
    <col min="4619" max="4619" width="4.58203125" style="64" customWidth="1"/>
    <col min="4620" max="4625" width="5.08203125" style="64" customWidth="1"/>
    <col min="4626" max="4626" width="6.08203125" style="64" customWidth="1"/>
    <col min="4627" max="4629" width="5.58203125" style="64" customWidth="1"/>
    <col min="4630" max="4630" width="6.5" style="64" customWidth="1"/>
    <col min="4631" max="4637" width="5.58203125" style="64" customWidth="1"/>
    <col min="4638" max="4638" width="5.83203125" style="64" customWidth="1"/>
    <col min="4639" max="4642" width="5.58203125" style="64" customWidth="1"/>
    <col min="4643" max="4643" width="9.58203125" style="64" customWidth="1"/>
    <col min="4644" max="4864" width="9" style="64"/>
    <col min="4865" max="4865" width="4.08203125" style="64" customWidth="1"/>
    <col min="4866" max="4868" width="4.58203125" style="64" customWidth="1"/>
    <col min="4869" max="4869" width="4.83203125" style="64" customWidth="1"/>
    <col min="4870" max="4873" width="4.58203125" style="64" customWidth="1"/>
    <col min="4874" max="4874" width="4.83203125" style="64" customWidth="1"/>
    <col min="4875" max="4875" width="4.58203125" style="64" customWidth="1"/>
    <col min="4876" max="4881" width="5.08203125" style="64" customWidth="1"/>
    <col min="4882" max="4882" width="6.08203125" style="64" customWidth="1"/>
    <col min="4883" max="4885" width="5.58203125" style="64" customWidth="1"/>
    <col min="4886" max="4886" width="6.5" style="64" customWidth="1"/>
    <col min="4887" max="4893" width="5.58203125" style="64" customWidth="1"/>
    <col min="4894" max="4894" width="5.83203125" style="64" customWidth="1"/>
    <col min="4895" max="4898" width="5.58203125" style="64" customWidth="1"/>
    <col min="4899" max="4899" width="9.58203125" style="64" customWidth="1"/>
    <col min="4900" max="5120" width="9" style="64"/>
    <col min="5121" max="5121" width="4.08203125" style="64" customWidth="1"/>
    <col min="5122" max="5124" width="4.58203125" style="64" customWidth="1"/>
    <col min="5125" max="5125" width="4.83203125" style="64" customWidth="1"/>
    <col min="5126" max="5129" width="4.58203125" style="64" customWidth="1"/>
    <col min="5130" max="5130" width="4.83203125" style="64" customWidth="1"/>
    <col min="5131" max="5131" width="4.58203125" style="64" customWidth="1"/>
    <col min="5132" max="5137" width="5.08203125" style="64" customWidth="1"/>
    <col min="5138" max="5138" width="6.08203125" style="64" customWidth="1"/>
    <col min="5139" max="5141" width="5.58203125" style="64" customWidth="1"/>
    <col min="5142" max="5142" width="6.5" style="64" customWidth="1"/>
    <col min="5143" max="5149" width="5.58203125" style="64" customWidth="1"/>
    <col min="5150" max="5150" width="5.83203125" style="64" customWidth="1"/>
    <col min="5151" max="5154" width="5.58203125" style="64" customWidth="1"/>
    <col min="5155" max="5155" width="9.58203125" style="64" customWidth="1"/>
    <col min="5156" max="5376" width="9" style="64"/>
    <col min="5377" max="5377" width="4.08203125" style="64" customWidth="1"/>
    <col min="5378" max="5380" width="4.58203125" style="64" customWidth="1"/>
    <col min="5381" max="5381" width="4.83203125" style="64" customWidth="1"/>
    <col min="5382" max="5385" width="4.58203125" style="64" customWidth="1"/>
    <col min="5386" max="5386" width="4.83203125" style="64" customWidth="1"/>
    <col min="5387" max="5387" width="4.58203125" style="64" customWidth="1"/>
    <col min="5388" max="5393" width="5.08203125" style="64" customWidth="1"/>
    <col min="5394" max="5394" width="6.08203125" style="64" customWidth="1"/>
    <col min="5395" max="5397" width="5.58203125" style="64" customWidth="1"/>
    <col min="5398" max="5398" width="6.5" style="64" customWidth="1"/>
    <col min="5399" max="5405" width="5.58203125" style="64" customWidth="1"/>
    <col min="5406" max="5406" width="5.83203125" style="64" customWidth="1"/>
    <col min="5407" max="5410" width="5.58203125" style="64" customWidth="1"/>
    <col min="5411" max="5411" width="9.58203125" style="64" customWidth="1"/>
    <col min="5412" max="5632" width="9" style="64"/>
    <col min="5633" max="5633" width="4.08203125" style="64" customWidth="1"/>
    <col min="5634" max="5636" width="4.58203125" style="64" customWidth="1"/>
    <col min="5637" max="5637" width="4.83203125" style="64" customWidth="1"/>
    <col min="5638" max="5641" width="4.58203125" style="64" customWidth="1"/>
    <col min="5642" max="5642" width="4.83203125" style="64" customWidth="1"/>
    <col min="5643" max="5643" width="4.58203125" style="64" customWidth="1"/>
    <col min="5644" max="5649" width="5.08203125" style="64" customWidth="1"/>
    <col min="5650" max="5650" width="6.08203125" style="64" customWidth="1"/>
    <col min="5651" max="5653" width="5.58203125" style="64" customWidth="1"/>
    <col min="5654" max="5654" width="6.5" style="64" customWidth="1"/>
    <col min="5655" max="5661" width="5.58203125" style="64" customWidth="1"/>
    <col min="5662" max="5662" width="5.83203125" style="64" customWidth="1"/>
    <col min="5663" max="5666" width="5.58203125" style="64" customWidth="1"/>
    <col min="5667" max="5667" width="9.58203125" style="64" customWidth="1"/>
    <col min="5668" max="5888" width="9" style="64"/>
    <col min="5889" max="5889" width="4.08203125" style="64" customWidth="1"/>
    <col min="5890" max="5892" width="4.58203125" style="64" customWidth="1"/>
    <col min="5893" max="5893" width="4.83203125" style="64" customWidth="1"/>
    <col min="5894" max="5897" width="4.58203125" style="64" customWidth="1"/>
    <col min="5898" max="5898" width="4.83203125" style="64" customWidth="1"/>
    <col min="5899" max="5899" width="4.58203125" style="64" customWidth="1"/>
    <col min="5900" max="5905" width="5.08203125" style="64" customWidth="1"/>
    <col min="5906" max="5906" width="6.08203125" style="64" customWidth="1"/>
    <col min="5907" max="5909" width="5.58203125" style="64" customWidth="1"/>
    <col min="5910" max="5910" width="6.5" style="64" customWidth="1"/>
    <col min="5911" max="5917" width="5.58203125" style="64" customWidth="1"/>
    <col min="5918" max="5918" width="5.83203125" style="64" customWidth="1"/>
    <col min="5919" max="5922" width="5.58203125" style="64" customWidth="1"/>
    <col min="5923" max="5923" width="9.58203125" style="64" customWidth="1"/>
    <col min="5924" max="6144" width="9" style="64"/>
    <col min="6145" max="6145" width="4.08203125" style="64" customWidth="1"/>
    <col min="6146" max="6148" width="4.58203125" style="64" customWidth="1"/>
    <col min="6149" max="6149" width="4.83203125" style="64" customWidth="1"/>
    <col min="6150" max="6153" width="4.58203125" style="64" customWidth="1"/>
    <col min="6154" max="6154" width="4.83203125" style="64" customWidth="1"/>
    <col min="6155" max="6155" width="4.58203125" style="64" customWidth="1"/>
    <col min="6156" max="6161" width="5.08203125" style="64" customWidth="1"/>
    <col min="6162" max="6162" width="6.08203125" style="64" customWidth="1"/>
    <col min="6163" max="6165" width="5.58203125" style="64" customWidth="1"/>
    <col min="6166" max="6166" width="6.5" style="64" customWidth="1"/>
    <col min="6167" max="6173" width="5.58203125" style="64" customWidth="1"/>
    <col min="6174" max="6174" width="5.83203125" style="64" customWidth="1"/>
    <col min="6175" max="6178" width="5.58203125" style="64" customWidth="1"/>
    <col min="6179" max="6179" width="9.58203125" style="64" customWidth="1"/>
    <col min="6180" max="6400" width="9" style="64"/>
    <col min="6401" max="6401" width="4.08203125" style="64" customWidth="1"/>
    <col min="6402" max="6404" width="4.58203125" style="64" customWidth="1"/>
    <col min="6405" max="6405" width="4.83203125" style="64" customWidth="1"/>
    <col min="6406" max="6409" width="4.58203125" style="64" customWidth="1"/>
    <col min="6410" max="6410" width="4.83203125" style="64" customWidth="1"/>
    <col min="6411" max="6411" width="4.58203125" style="64" customWidth="1"/>
    <col min="6412" max="6417" width="5.08203125" style="64" customWidth="1"/>
    <col min="6418" max="6418" width="6.08203125" style="64" customWidth="1"/>
    <col min="6419" max="6421" width="5.58203125" style="64" customWidth="1"/>
    <col min="6422" max="6422" width="6.5" style="64" customWidth="1"/>
    <col min="6423" max="6429" width="5.58203125" style="64" customWidth="1"/>
    <col min="6430" max="6430" width="5.83203125" style="64" customWidth="1"/>
    <col min="6431" max="6434" width="5.58203125" style="64" customWidth="1"/>
    <col min="6435" max="6435" width="9.58203125" style="64" customWidth="1"/>
    <col min="6436" max="6656" width="9" style="64"/>
    <col min="6657" max="6657" width="4.08203125" style="64" customWidth="1"/>
    <col min="6658" max="6660" width="4.58203125" style="64" customWidth="1"/>
    <col min="6661" max="6661" width="4.83203125" style="64" customWidth="1"/>
    <col min="6662" max="6665" width="4.58203125" style="64" customWidth="1"/>
    <col min="6666" max="6666" width="4.83203125" style="64" customWidth="1"/>
    <col min="6667" max="6667" width="4.58203125" style="64" customWidth="1"/>
    <col min="6668" max="6673" width="5.08203125" style="64" customWidth="1"/>
    <col min="6674" max="6674" width="6.08203125" style="64" customWidth="1"/>
    <col min="6675" max="6677" width="5.58203125" style="64" customWidth="1"/>
    <col min="6678" max="6678" width="6.5" style="64" customWidth="1"/>
    <col min="6679" max="6685" width="5.58203125" style="64" customWidth="1"/>
    <col min="6686" max="6686" width="5.83203125" style="64" customWidth="1"/>
    <col min="6687" max="6690" width="5.58203125" style="64" customWidth="1"/>
    <col min="6691" max="6691" width="9.58203125" style="64" customWidth="1"/>
    <col min="6692" max="6912" width="9" style="64"/>
    <col min="6913" max="6913" width="4.08203125" style="64" customWidth="1"/>
    <col min="6914" max="6916" width="4.58203125" style="64" customWidth="1"/>
    <col min="6917" max="6917" width="4.83203125" style="64" customWidth="1"/>
    <col min="6918" max="6921" width="4.58203125" style="64" customWidth="1"/>
    <col min="6922" max="6922" width="4.83203125" style="64" customWidth="1"/>
    <col min="6923" max="6923" width="4.58203125" style="64" customWidth="1"/>
    <col min="6924" max="6929" width="5.08203125" style="64" customWidth="1"/>
    <col min="6930" max="6930" width="6.08203125" style="64" customWidth="1"/>
    <col min="6931" max="6933" width="5.58203125" style="64" customWidth="1"/>
    <col min="6934" max="6934" width="6.5" style="64" customWidth="1"/>
    <col min="6935" max="6941" width="5.58203125" style="64" customWidth="1"/>
    <col min="6942" max="6942" width="5.83203125" style="64" customWidth="1"/>
    <col min="6943" max="6946" width="5.58203125" style="64" customWidth="1"/>
    <col min="6947" max="6947" width="9.58203125" style="64" customWidth="1"/>
    <col min="6948" max="7168" width="9" style="64"/>
    <col min="7169" max="7169" width="4.08203125" style="64" customWidth="1"/>
    <col min="7170" max="7172" width="4.58203125" style="64" customWidth="1"/>
    <col min="7173" max="7173" width="4.83203125" style="64" customWidth="1"/>
    <col min="7174" max="7177" width="4.58203125" style="64" customWidth="1"/>
    <col min="7178" max="7178" width="4.83203125" style="64" customWidth="1"/>
    <col min="7179" max="7179" width="4.58203125" style="64" customWidth="1"/>
    <col min="7180" max="7185" width="5.08203125" style="64" customWidth="1"/>
    <col min="7186" max="7186" width="6.08203125" style="64" customWidth="1"/>
    <col min="7187" max="7189" width="5.58203125" style="64" customWidth="1"/>
    <col min="7190" max="7190" width="6.5" style="64" customWidth="1"/>
    <col min="7191" max="7197" width="5.58203125" style="64" customWidth="1"/>
    <col min="7198" max="7198" width="5.83203125" style="64" customWidth="1"/>
    <col min="7199" max="7202" width="5.58203125" style="64" customWidth="1"/>
    <col min="7203" max="7203" width="9.58203125" style="64" customWidth="1"/>
    <col min="7204" max="7424" width="9" style="64"/>
    <col min="7425" max="7425" width="4.08203125" style="64" customWidth="1"/>
    <col min="7426" max="7428" width="4.58203125" style="64" customWidth="1"/>
    <col min="7429" max="7429" width="4.83203125" style="64" customWidth="1"/>
    <col min="7430" max="7433" width="4.58203125" style="64" customWidth="1"/>
    <col min="7434" max="7434" width="4.83203125" style="64" customWidth="1"/>
    <col min="7435" max="7435" width="4.58203125" style="64" customWidth="1"/>
    <col min="7436" max="7441" width="5.08203125" style="64" customWidth="1"/>
    <col min="7442" max="7442" width="6.08203125" style="64" customWidth="1"/>
    <col min="7443" max="7445" width="5.58203125" style="64" customWidth="1"/>
    <col min="7446" max="7446" width="6.5" style="64" customWidth="1"/>
    <col min="7447" max="7453" width="5.58203125" style="64" customWidth="1"/>
    <col min="7454" max="7454" width="5.83203125" style="64" customWidth="1"/>
    <col min="7455" max="7458" width="5.58203125" style="64" customWidth="1"/>
    <col min="7459" max="7459" width="9.58203125" style="64" customWidth="1"/>
    <col min="7460" max="7680" width="9" style="64"/>
    <col min="7681" max="7681" width="4.08203125" style="64" customWidth="1"/>
    <col min="7682" max="7684" width="4.58203125" style="64" customWidth="1"/>
    <col min="7685" max="7685" width="4.83203125" style="64" customWidth="1"/>
    <col min="7686" max="7689" width="4.58203125" style="64" customWidth="1"/>
    <col min="7690" max="7690" width="4.83203125" style="64" customWidth="1"/>
    <col min="7691" max="7691" width="4.58203125" style="64" customWidth="1"/>
    <col min="7692" max="7697" width="5.08203125" style="64" customWidth="1"/>
    <col min="7698" max="7698" width="6.08203125" style="64" customWidth="1"/>
    <col min="7699" max="7701" width="5.58203125" style="64" customWidth="1"/>
    <col min="7702" max="7702" width="6.5" style="64" customWidth="1"/>
    <col min="7703" max="7709" width="5.58203125" style="64" customWidth="1"/>
    <col min="7710" max="7710" width="5.83203125" style="64" customWidth="1"/>
    <col min="7711" max="7714" width="5.58203125" style="64" customWidth="1"/>
    <col min="7715" max="7715" width="9.58203125" style="64" customWidth="1"/>
    <col min="7716" max="7936" width="9" style="64"/>
    <col min="7937" max="7937" width="4.08203125" style="64" customWidth="1"/>
    <col min="7938" max="7940" width="4.58203125" style="64" customWidth="1"/>
    <col min="7941" max="7941" width="4.83203125" style="64" customWidth="1"/>
    <col min="7942" max="7945" width="4.58203125" style="64" customWidth="1"/>
    <col min="7946" max="7946" width="4.83203125" style="64" customWidth="1"/>
    <col min="7947" max="7947" width="4.58203125" style="64" customWidth="1"/>
    <col min="7948" max="7953" width="5.08203125" style="64" customWidth="1"/>
    <col min="7954" max="7954" width="6.08203125" style="64" customWidth="1"/>
    <col min="7955" max="7957" width="5.58203125" style="64" customWidth="1"/>
    <col min="7958" max="7958" width="6.5" style="64" customWidth="1"/>
    <col min="7959" max="7965" width="5.58203125" style="64" customWidth="1"/>
    <col min="7966" max="7966" width="5.83203125" style="64" customWidth="1"/>
    <col min="7967" max="7970" width="5.58203125" style="64" customWidth="1"/>
    <col min="7971" max="7971" width="9.58203125" style="64" customWidth="1"/>
    <col min="7972" max="8192" width="9" style="64"/>
    <col min="8193" max="8193" width="4.08203125" style="64" customWidth="1"/>
    <col min="8194" max="8196" width="4.58203125" style="64" customWidth="1"/>
    <col min="8197" max="8197" width="4.83203125" style="64" customWidth="1"/>
    <col min="8198" max="8201" width="4.58203125" style="64" customWidth="1"/>
    <col min="8202" max="8202" width="4.83203125" style="64" customWidth="1"/>
    <col min="8203" max="8203" width="4.58203125" style="64" customWidth="1"/>
    <col min="8204" max="8209" width="5.08203125" style="64" customWidth="1"/>
    <col min="8210" max="8210" width="6.08203125" style="64" customWidth="1"/>
    <col min="8211" max="8213" width="5.58203125" style="64" customWidth="1"/>
    <col min="8214" max="8214" width="6.5" style="64" customWidth="1"/>
    <col min="8215" max="8221" width="5.58203125" style="64" customWidth="1"/>
    <col min="8222" max="8222" width="5.83203125" style="64" customWidth="1"/>
    <col min="8223" max="8226" width="5.58203125" style="64" customWidth="1"/>
    <col min="8227" max="8227" width="9.58203125" style="64" customWidth="1"/>
    <col min="8228" max="8448" width="9" style="64"/>
    <col min="8449" max="8449" width="4.08203125" style="64" customWidth="1"/>
    <col min="8450" max="8452" width="4.58203125" style="64" customWidth="1"/>
    <col min="8453" max="8453" width="4.83203125" style="64" customWidth="1"/>
    <col min="8454" max="8457" width="4.58203125" style="64" customWidth="1"/>
    <col min="8458" max="8458" width="4.83203125" style="64" customWidth="1"/>
    <col min="8459" max="8459" width="4.58203125" style="64" customWidth="1"/>
    <col min="8460" max="8465" width="5.08203125" style="64" customWidth="1"/>
    <col min="8466" max="8466" width="6.08203125" style="64" customWidth="1"/>
    <col min="8467" max="8469" width="5.58203125" style="64" customWidth="1"/>
    <col min="8470" max="8470" width="6.5" style="64" customWidth="1"/>
    <col min="8471" max="8477" width="5.58203125" style="64" customWidth="1"/>
    <col min="8478" max="8478" width="5.83203125" style="64" customWidth="1"/>
    <col min="8479" max="8482" width="5.58203125" style="64" customWidth="1"/>
    <col min="8483" max="8483" width="9.58203125" style="64" customWidth="1"/>
    <col min="8484" max="8704" width="9" style="64"/>
    <col min="8705" max="8705" width="4.08203125" style="64" customWidth="1"/>
    <col min="8706" max="8708" width="4.58203125" style="64" customWidth="1"/>
    <col min="8709" max="8709" width="4.83203125" style="64" customWidth="1"/>
    <col min="8710" max="8713" width="4.58203125" style="64" customWidth="1"/>
    <col min="8714" max="8714" width="4.83203125" style="64" customWidth="1"/>
    <col min="8715" max="8715" width="4.58203125" style="64" customWidth="1"/>
    <col min="8716" max="8721" width="5.08203125" style="64" customWidth="1"/>
    <col min="8722" max="8722" width="6.08203125" style="64" customWidth="1"/>
    <col min="8723" max="8725" width="5.58203125" style="64" customWidth="1"/>
    <col min="8726" max="8726" width="6.5" style="64" customWidth="1"/>
    <col min="8727" max="8733" width="5.58203125" style="64" customWidth="1"/>
    <col min="8734" max="8734" width="5.83203125" style="64" customWidth="1"/>
    <col min="8735" max="8738" width="5.58203125" style="64" customWidth="1"/>
    <col min="8739" max="8739" width="9.58203125" style="64" customWidth="1"/>
    <col min="8740" max="8960" width="9" style="64"/>
    <col min="8961" max="8961" width="4.08203125" style="64" customWidth="1"/>
    <col min="8962" max="8964" width="4.58203125" style="64" customWidth="1"/>
    <col min="8965" max="8965" width="4.83203125" style="64" customWidth="1"/>
    <col min="8966" max="8969" width="4.58203125" style="64" customWidth="1"/>
    <col min="8970" max="8970" width="4.83203125" style="64" customWidth="1"/>
    <col min="8971" max="8971" width="4.58203125" style="64" customWidth="1"/>
    <col min="8972" max="8977" width="5.08203125" style="64" customWidth="1"/>
    <col min="8978" max="8978" width="6.08203125" style="64" customWidth="1"/>
    <col min="8979" max="8981" width="5.58203125" style="64" customWidth="1"/>
    <col min="8982" max="8982" width="6.5" style="64" customWidth="1"/>
    <col min="8983" max="8989" width="5.58203125" style="64" customWidth="1"/>
    <col min="8990" max="8990" width="5.83203125" style="64" customWidth="1"/>
    <col min="8991" max="8994" width="5.58203125" style="64" customWidth="1"/>
    <col min="8995" max="8995" width="9.58203125" style="64" customWidth="1"/>
    <col min="8996" max="9216" width="9" style="64"/>
    <col min="9217" max="9217" width="4.08203125" style="64" customWidth="1"/>
    <col min="9218" max="9220" width="4.58203125" style="64" customWidth="1"/>
    <col min="9221" max="9221" width="4.83203125" style="64" customWidth="1"/>
    <col min="9222" max="9225" width="4.58203125" style="64" customWidth="1"/>
    <col min="9226" max="9226" width="4.83203125" style="64" customWidth="1"/>
    <col min="9227" max="9227" width="4.58203125" style="64" customWidth="1"/>
    <col min="9228" max="9233" width="5.08203125" style="64" customWidth="1"/>
    <col min="9234" max="9234" width="6.08203125" style="64" customWidth="1"/>
    <col min="9235" max="9237" width="5.58203125" style="64" customWidth="1"/>
    <col min="9238" max="9238" width="6.5" style="64" customWidth="1"/>
    <col min="9239" max="9245" width="5.58203125" style="64" customWidth="1"/>
    <col min="9246" max="9246" width="5.83203125" style="64" customWidth="1"/>
    <col min="9247" max="9250" width="5.58203125" style="64" customWidth="1"/>
    <col min="9251" max="9251" width="9.58203125" style="64" customWidth="1"/>
    <col min="9252" max="9472" width="9" style="64"/>
    <col min="9473" max="9473" width="4.08203125" style="64" customWidth="1"/>
    <col min="9474" max="9476" width="4.58203125" style="64" customWidth="1"/>
    <col min="9477" max="9477" width="4.83203125" style="64" customWidth="1"/>
    <col min="9478" max="9481" width="4.58203125" style="64" customWidth="1"/>
    <col min="9482" max="9482" width="4.83203125" style="64" customWidth="1"/>
    <col min="9483" max="9483" width="4.58203125" style="64" customWidth="1"/>
    <col min="9484" max="9489" width="5.08203125" style="64" customWidth="1"/>
    <col min="9490" max="9490" width="6.08203125" style="64" customWidth="1"/>
    <col min="9491" max="9493" width="5.58203125" style="64" customWidth="1"/>
    <col min="9494" max="9494" width="6.5" style="64" customWidth="1"/>
    <col min="9495" max="9501" width="5.58203125" style="64" customWidth="1"/>
    <col min="9502" max="9502" width="5.83203125" style="64" customWidth="1"/>
    <col min="9503" max="9506" width="5.58203125" style="64" customWidth="1"/>
    <col min="9507" max="9507" width="9.58203125" style="64" customWidth="1"/>
    <col min="9508" max="9728" width="9" style="64"/>
    <col min="9729" max="9729" width="4.08203125" style="64" customWidth="1"/>
    <col min="9730" max="9732" width="4.58203125" style="64" customWidth="1"/>
    <col min="9733" max="9733" width="4.83203125" style="64" customWidth="1"/>
    <col min="9734" max="9737" width="4.58203125" style="64" customWidth="1"/>
    <col min="9738" max="9738" width="4.83203125" style="64" customWidth="1"/>
    <col min="9739" max="9739" width="4.58203125" style="64" customWidth="1"/>
    <col min="9740" max="9745" width="5.08203125" style="64" customWidth="1"/>
    <col min="9746" max="9746" width="6.08203125" style="64" customWidth="1"/>
    <col min="9747" max="9749" width="5.58203125" style="64" customWidth="1"/>
    <col min="9750" max="9750" width="6.5" style="64" customWidth="1"/>
    <col min="9751" max="9757" width="5.58203125" style="64" customWidth="1"/>
    <col min="9758" max="9758" width="5.83203125" style="64" customWidth="1"/>
    <col min="9759" max="9762" width="5.58203125" style="64" customWidth="1"/>
    <col min="9763" max="9763" width="9.58203125" style="64" customWidth="1"/>
    <col min="9764" max="9984" width="9" style="64"/>
    <col min="9985" max="9985" width="4.08203125" style="64" customWidth="1"/>
    <col min="9986" max="9988" width="4.58203125" style="64" customWidth="1"/>
    <col min="9989" max="9989" width="4.83203125" style="64" customWidth="1"/>
    <col min="9990" max="9993" width="4.58203125" style="64" customWidth="1"/>
    <col min="9994" max="9994" width="4.83203125" style="64" customWidth="1"/>
    <col min="9995" max="9995" width="4.58203125" style="64" customWidth="1"/>
    <col min="9996" max="10001" width="5.08203125" style="64" customWidth="1"/>
    <col min="10002" max="10002" width="6.08203125" style="64" customWidth="1"/>
    <col min="10003" max="10005" width="5.58203125" style="64" customWidth="1"/>
    <col min="10006" max="10006" width="6.5" style="64" customWidth="1"/>
    <col min="10007" max="10013" width="5.58203125" style="64" customWidth="1"/>
    <col min="10014" max="10014" width="5.83203125" style="64" customWidth="1"/>
    <col min="10015" max="10018" width="5.58203125" style="64" customWidth="1"/>
    <col min="10019" max="10019" width="9.58203125" style="64" customWidth="1"/>
    <col min="10020" max="10240" width="9" style="64"/>
    <col min="10241" max="10241" width="4.08203125" style="64" customWidth="1"/>
    <col min="10242" max="10244" width="4.58203125" style="64" customWidth="1"/>
    <col min="10245" max="10245" width="4.83203125" style="64" customWidth="1"/>
    <col min="10246" max="10249" width="4.58203125" style="64" customWidth="1"/>
    <col min="10250" max="10250" width="4.83203125" style="64" customWidth="1"/>
    <col min="10251" max="10251" width="4.58203125" style="64" customWidth="1"/>
    <col min="10252" max="10257" width="5.08203125" style="64" customWidth="1"/>
    <col min="10258" max="10258" width="6.08203125" style="64" customWidth="1"/>
    <col min="10259" max="10261" width="5.58203125" style="64" customWidth="1"/>
    <col min="10262" max="10262" width="6.5" style="64" customWidth="1"/>
    <col min="10263" max="10269" width="5.58203125" style="64" customWidth="1"/>
    <col min="10270" max="10270" width="5.83203125" style="64" customWidth="1"/>
    <col min="10271" max="10274" width="5.58203125" style="64" customWidth="1"/>
    <col min="10275" max="10275" width="9.58203125" style="64" customWidth="1"/>
    <col min="10276" max="10496" width="9" style="64"/>
    <col min="10497" max="10497" width="4.08203125" style="64" customWidth="1"/>
    <col min="10498" max="10500" width="4.58203125" style="64" customWidth="1"/>
    <col min="10501" max="10501" width="4.83203125" style="64" customWidth="1"/>
    <col min="10502" max="10505" width="4.58203125" style="64" customWidth="1"/>
    <col min="10506" max="10506" width="4.83203125" style="64" customWidth="1"/>
    <col min="10507" max="10507" width="4.58203125" style="64" customWidth="1"/>
    <col min="10508" max="10513" width="5.08203125" style="64" customWidth="1"/>
    <col min="10514" max="10514" width="6.08203125" style="64" customWidth="1"/>
    <col min="10515" max="10517" width="5.58203125" style="64" customWidth="1"/>
    <col min="10518" max="10518" width="6.5" style="64" customWidth="1"/>
    <col min="10519" max="10525" width="5.58203125" style="64" customWidth="1"/>
    <col min="10526" max="10526" width="5.83203125" style="64" customWidth="1"/>
    <col min="10527" max="10530" width="5.58203125" style="64" customWidth="1"/>
    <col min="10531" max="10531" width="9.58203125" style="64" customWidth="1"/>
    <col min="10532" max="10752" width="9" style="64"/>
    <col min="10753" max="10753" width="4.08203125" style="64" customWidth="1"/>
    <col min="10754" max="10756" width="4.58203125" style="64" customWidth="1"/>
    <col min="10757" max="10757" width="4.83203125" style="64" customWidth="1"/>
    <col min="10758" max="10761" width="4.58203125" style="64" customWidth="1"/>
    <col min="10762" max="10762" width="4.83203125" style="64" customWidth="1"/>
    <col min="10763" max="10763" width="4.58203125" style="64" customWidth="1"/>
    <col min="10764" max="10769" width="5.08203125" style="64" customWidth="1"/>
    <col min="10770" max="10770" width="6.08203125" style="64" customWidth="1"/>
    <col min="10771" max="10773" width="5.58203125" style="64" customWidth="1"/>
    <col min="10774" max="10774" width="6.5" style="64" customWidth="1"/>
    <col min="10775" max="10781" width="5.58203125" style="64" customWidth="1"/>
    <col min="10782" max="10782" width="5.83203125" style="64" customWidth="1"/>
    <col min="10783" max="10786" width="5.58203125" style="64" customWidth="1"/>
    <col min="10787" max="10787" width="9.58203125" style="64" customWidth="1"/>
    <col min="10788" max="11008" width="9" style="64"/>
    <col min="11009" max="11009" width="4.08203125" style="64" customWidth="1"/>
    <col min="11010" max="11012" width="4.58203125" style="64" customWidth="1"/>
    <col min="11013" max="11013" width="4.83203125" style="64" customWidth="1"/>
    <col min="11014" max="11017" width="4.58203125" style="64" customWidth="1"/>
    <col min="11018" max="11018" width="4.83203125" style="64" customWidth="1"/>
    <col min="11019" max="11019" width="4.58203125" style="64" customWidth="1"/>
    <col min="11020" max="11025" width="5.08203125" style="64" customWidth="1"/>
    <col min="11026" max="11026" width="6.08203125" style="64" customWidth="1"/>
    <col min="11027" max="11029" width="5.58203125" style="64" customWidth="1"/>
    <col min="11030" max="11030" width="6.5" style="64" customWidth="1"/>
    <col min="11031" max="11037" width="5.58203125" style="64" customWidth="1"/>
    <col min="11038" max="11038" width="5.83203125" style="64" customWidth="1"/>
    <col min="11039" max="11042" width="5.58203125" style="64" customWidth="1"/>
    <col min="11043" max="11043" width="9.58203125" style="64" customWidth="1"/>
    <col min="11044" max="11264" width="9" style="64"/>
    <col min="11265" max="11265" width="4.08203125" style="64" customWidth="1"/>
    <col min="11266" max="11268" width="4.58203125" style="64" customWidth="1"/>
    <col min="11269" max="11269" width="4.83203125" style="64" customWidth="1"/>
    <col min="11270" max="11273" width="4.58203125" style="64" customWidth="1"/>
    <col min="11274" max="11274" width="4.83203125" style="64" customWidth="1"/>
    <col min="11275" max="11275" width="4.58203125" style="64" customWidth="1"/>
    <col min="11276" max="11281" width="5.08203125" style="64" customWidth="1"/>
    <col min="11282" max="11282" width="6.08203125" style="64" customWidth="1"/>
    <col min="11283" max="11285" width="5.58203125" style="64" customWidth="1"/>
    <col min="11286" max="11286" width="6.5" style="64" customWidth="1"/>
    <col min="11287" max="11293" width="5.58203125" style="64" customWidth="1"/>
    <col min="11294" max="11294" width="5.83203125" style="64" customWidth="1"/>
    <col min="11295" max="11298" width="5.58203125" style="64" customWidth="1"/>
    <col min="11299" max="11299" width="9.58203125" style="64" customWidth="1"/>
    <col min="11300" max="11520" width="9" style="64"/>
    <col min="11521" max="11521" width="4.08203125" style="64" customWidth="1"/>
    <col min="11522" max="11524" width="4.58203125" style="64" customWidth="1"/>
    <col min="11525" max="11525" width="4.83203125" style="64" customWidth="1"/>
    <col min="11526" max="11529" width="4.58203125" style="64" customWidth="1"/>
    <col min="11530" max="11530" width="4.83203125" style="64" customWidth="1"/>
    <col min="11531" max="11531" width="4.58203125" style="64" customWidth="1"/>
    <col min="11532" max="11537" width="5.08203125" style="64" customWidth="1"/>
    <col min="11538" max="11538" width="6.08203125" style="64" customWidth="1"/>
    <col min="11539" max="11541" width="5.58203125" style="64" customWidth="1"/>
    <col min="11542" max="11542" width="6.5" style="64" customWidth="1"/>
    <col min="11543" max="11549" width="5.58203125" style="64" customWidth="1"/>
    <col min="11550" max="11550" width="5.83203125" style="64" customWidth="1"/>
    <col min="11551" max="11554" width="5.58203125" style="64" customWidth="1"/>
    <col min="11555" max="11555" width="9.58203125" style="64" customWidth="1"/>
    <col min="11556" max="11776" width="9" style="64"/>
    <col min="11777" max="11777" width="4.08203125" style="64" customWidth="1"/>
    <col min="11778" max="11780" width="4.58203125" style="64" customWidth="1"/>
    <col min="11781" max="11781" width="4.83203125" style="64" customWidth="1"/>
    <col min="11782" max="11785" width="4.58203125" style="64" customWidth="1"/>
    <col min="11786" max="11786" width="4.83203125" style="64" customWidth="1"/>
    <col min="11787" max="11787" width="4.58203125" style="64" customWidth="1"/>
    <col min="11788" max="11793" width="5.08203125" style="64" customWidth="1"/>
    <col min="11794" max="11794" width="6.08203125" style="64" customWidth="1"/>
    <col min="11795" max="11797" width="5.58203125" style="64" customWidth="1"/>
    <col min="11798" max="11798" width="6.5" style="64" customWidth="1"/>
    <col min="11799" max="11805" width="5.58203125" style="64" customWidth="1"/>
    <col min="11806" max="11806" width="5.83203125" style="64" customWidth="1"/>
    <col min="11807" max="11810" width="5.58203125" style="64" customWidth="1"/>
    <col min="11811" max="11811" width="9.58203125" style="64" customWidth="1"/>
    <col min="11812" max="12032" width="9" style="64"/>
    <col min="12033" max="12033" width="4.08203125" style="64" customWidth="1"/>
    <col min="12034" max="12036" width="4.58203125" style="64" customWidth="1"/>
    <col min="12037" max="12037" width="4.83203125" style="64" customWidth="1"/>
    <col min="12038" max="12041" width="4.58203125" style="64" customWidth="1"/>
    <col min="12042" max="12042" width="4.83203125" style="64" customWidth="1"/>
    <col min="12043" max="12043" width="4.58203125" style="64" customWidth="1"/>
    <col min="12044" max="12049" width="5.08203125" style="64" customWidth="1"/>
    <col min="12050" max="12050" width="6.08203125" style="64" customWidth="1"/>
    <col min="12051" max="12053" width="5.58203125" style="64" customWidth="1"/>
    <col min="12054" max="12054" width="6.5" style="64" customWidth="1"/>
    <col min="12055" max="12061" width="5.58203125" style="64" customWidth="1"/>
    <col min="12062" max="12062" width="5.83203125" style="64" customWidth="1"/>
    <col min="12063" max="12066" width="5.58203125" style="64" customWidth="1"/>
    <col min="12067" max="12067" width="9.58203125" style="64" customWidth="1"/>
    <col min="12068" max="12288" width="9" style="64"/>
    <col min="12289" max="12289" width="4.08203125" style="64" customWidth="1"/>
    <col min="12290" max="12292" width="4.58203125" style="64" customWidth="1"/>
    <col min="12293" max="12293" width="4.83203125" style="64" customWidth="1"/>
    <col min="12294" max="12297" width="4.58203125" style="64" customWidth="1"/>
    <col min="12298" max="12298" width="4.83203125" style="64" customWidth="1"/>
    <col min="12299" max="12299" width="4.58203125" style="64" customWidth="1"/>
    <col min="12300" max="12305" width="5.08203125" style="64" customWidth="1"/>
    <col min="12306" max="12306" width="6.08203125" style="64" customWidth="1"/>
    <col min="12307" max="12309" width="5.58203125" style="64" customWidth="1"/>
    <col min="12310" max="12310" width="6.5" style="64" customWidth="1"/>
    <col min="12311" max="12317" width="5.58203125" style="64" customWidth="1"/>
    <col min="12318" max="12318" width="5.83203125" style="64" customWidth="1"/>
    <col min="12319" max="12322" width="5.58203125" style="64" customWidth="1"/>
    <col min="12323" max="12323" width="9.58203125" style="64" customWidth="1"/>
    <col min="12324" max="12544" width="9" style="64"/>
    <col min="12545" max="12545" width="4.08203125" style="64" customWidth="1"/>
    <col min="12546" max="12548" width="4.58203125" style="64" customWidth="1"/>
    <col min="12549" max="12549" width="4.83203125" style="64" customWidth="1"/>
    <col min="12550" max="12553" width="4.58203125" style="64" customWidth="1"/>
    <col min="12554" max="12554" width="4.83203125" style="64" customWidth="1"/>
    <col min="12555" max="12555" width="4.58203125" style="64" customWidth="1"/>
    <col min="12556" max="12561" width="5.08203125" style="64" customWidth="1"/>
    <col min="12562" max="12562" width="6.08203125" style="64" customWidth="1"/>
    <col min="12563" max="12565" width="5.58203125" style="64" customWidth="1"/>
    <col min="12566" max="12566" width="6.5" style="64" customWidth="1"/>
    <col min="12567" max="12573" width="5.58203125" style="64" customWidth="1"/>
    <col min="12574" max="12574" width="5.83203125" style="64" customWidth="1"/>
    <col min="12575" max="12578" width="5.58203125" style="64" customWidth="1"/>
    <col min="12579" max="12579" width="9.58203125" style="64" customWidth="1"/>
    <col min="12580" max="12800" width="9" style="64"/>
    <col min="12801" max="12801" width="4.08203125" style="64" customWidth="1"/>
    <col min="12802" max="12804" width="4.58203125" style="64" customWidth="1"/>
    <col min="12805" max="12805" width="4.83203125" style="64" customWidth="1"/>
    <col min="12806" max="12809" width="4.58203125" style="64" customWidth="1"/>
    <col min="12810" max="12810" width="4.83203125" style="64" customWidth="1"/>
    <col min="12811" max="12811" width="4.58203125" style="64" customWidth="1"/>
    <col min="12812" max="12817" width="5.08203125" style="64" customWidth="1"/>
    <col min="12818" max="12818" width="6.08203125" style="64" customWidth="1"/>
    <col min="12819" max="12821" width="5.58203125" style="64" customWidth="1"/>
    <col min="12822" max="12822" width="6.5" style="64" customWidth="1"/>
    <col min="12823" max="12829" width="5.58203125" style="64" customWidth="1"/>
    <col min="12830" max="12830" width="5.83203125" style="64" customWidth="1"/>
    <col min="12831" max="12834" width="5.58203125" style="64" customWidth="1"/>
    <col min="12835" max="12835" width="9.58203125" style="64" customWidth="1"/>
    <col min="12836" max="13056" width="9" style="64"/>
    <col min="13057" max="13057" width="4.08203125" style="64" customWidth="1"/>
    <col min="13058" max="13060" width="4.58203125" style="64" customWidth="1"/>
    <col min="13061" max="13061" width="4.83203125" style="64" customWidth="1"/>
    <col min="13062" max="13065" width="4.58203125" style="64" customWidth="1"/>
    <col min="13066" max="13066" width="4.83203125" style="64" customWidth="1"/>
    <col min="13067" max="13067" width="4.58203125" style="64" customWidth="1"/>
    <col min="13068" max="13073" width="5.08203125" style="64" customWidth="1"/>
    <col min="13074" max="13074" width="6.08203125" style="64" customWidth="1"/>
    <col min="13075" max="13077" width="5.58203125" style="64" customWidth="1"/>
    <col min="13078" max="13078" width="6.5" style="64" customWidth="1"/>
    <col min="13079" max="13085" width="5.58203125" style="64" customWidth="1"/>
    <col min="13086" max="13086" width="5.83203125" style="64" customWidth="1"/>
    <col min="13087" max="13090" width="5.58203125" style="64" customWidth="1"/>
    <col min="13091" max="13091" width="9.58203125" style="64" customWidth="1"/>
    <col min="13092" max="13312" width="9" style="64"/>
    <col min="13313" max="13313" width="4.08203125" style="64" customWidth="1"/>
    <col min="13314" max="13316" width="4.58203125" style="64" customWidth="1"/>
    <col min="13317" max="13317" width="4.83203125" style="64" customWidth="1"/>
    <col min="13318" max="13321" width="4.58203125" style="64" customWidth="1"/>
    <col min="13322" max="13322" width="4.83203125" style="64" customWidth="1"/>
    <col min="13323" max="13323" width="4.58203125" style="64" customWidth="1"/>
    <col min="13324" max="13329" width="5.08203125" style="64" customWidth="1"/>
    <col min="13330" max="13330" width="6.08203125" style="64" customWidth="1"/>
    <col min="13331" max="13333" width="5.58203125" style="64" customWidth="1"/>
    <col min="13334" max="13334" width="6.5" style="64" customWidth="1"/>
    <col min="13335" max="13341" width="5.58203125" style="64" customWidth="1"/>
    <col min="13342" max="13342" width="5.83203125" style="64" customWidth="1"/>
    <col min="13343" max="13346" width="5.58203125" style="64" customWidth="1"/>
    <col min="13347" max="13347" width="9.58203125" style="64" customWidth="1"/>
    <col min="13348" max="13568" width="9" style="64"/>
    <col min="13569" max="13569" width="4.08203125" style="64" customWidth="1"/>
    <col min="13570" max="13572" width="4.58203125" style="64" customWidth="1"/>
    <col min="13573" max="13573" width="4.83203125" style="64" customWidth="1"/>
    <col min="13574" max="13577" width="4.58203125" style="64" customWidth="1"/>
    <col min="13578" max="13578" width="4.83203125" style="64" customWidth="1"/>
    <col min="13579" max="13579" width="4.58203125" style="64" customWidth="1"/>
    <col min="13580" max="13585" width="5.08203125" style="64" customWidth="1"/>
    <col min="13586" max="13586" width="6.08203125" style="64" customWidth="1"/>
    <col min="13587" max="13589" width="5.58203125" style="64" customWidth="1"/>
    <col min="13590" max="13590" width="6.5" style="64" customWidth="1"/>
    <col min="13591" max="13597" width="5.58203125" style="64" customWidth="1"/>
    <col min="13598" max="13598" width="5.83203125" style="64" customWidth="1"/>
    <col min="13599" max="13602" width="5.58203125" style="64" customWidth="1"/>
    <col min="13603" max="13603" width="9.58203125" style="64" customWidth="1"/>
    <col min="13604" max="13824" width="9" style="64"/>
    <col min="13825" max="13825" width="4.08203125" style="64" customWidth="1"/>
    <col min="13826" max="13828" width="4.58203125" style="64" customWidth="1"/>
    <col min="13829" max="13829" width="4.83203125" style="64" customWidth="1"/>
    <col min="13830" max="13833" width="4.58203125" style="64" customWidth="1"/>
    <col min="13834" max="13834" width="4.83203125" style="64" customWidth="1"/>
    <col min="13835" max="13835" width="4.58203125" style="64" customWidth="1"/>
    <col min="13836" max="13841" width="5.08203125" style="64" customWidth="1"/>
    <col min="13842" max="13842" width="6.08203125" style="64" customWidth="1"/>
    <col min="13843" max="13845" width="5.58203125" style="64" customWidth="1"/>
    <col min="13846" max="13846" width="6.5" style="64" customWidth="1"/>
    <col min="13847" max="13853" width="5.58203125" style="64" customWidth="1"/>
    <col min="13854" max="13854" width="5.83203125" style="64" customWidth="1"/>
    <col min="13855" max="13858" width="5.58203125" style="64" customWidth="1"/>
    <col min="13859" max="13859" width="9.58203125" style="64" customWidth="1"/>
    <col min="13860" max="14080" width="9" style="64"/>
    <col min="14081" max="14081" width="4.08203125" style="64" customWidth="1"/>
    <col min="14082" max="14084" width="4.58203125" style="64" customWidth="1"/>
    <col min="14085" max="14085" width="4.83203125" style="64" customWidth="1"/>
    <col min="14086" max="14089" width="4.58203125" style="64" customWidth="1"/>
    <col min="14090" max="14090" width="4.83203125" style="64" customWidth="1"/>
    <col min="14091" max="14091" width="4.58203125" style="64" customWidth="1"/>
    <col min="14092" max="14097" width="5.08203125" style="64" customWidth="1"/>
    <col min="14098" max="14098" width="6.08203125" style="64" customWidth="1"/>
    <col min="14099" max="14101" width="5.58203125" style="64" customWidth="1"/>
    <col min="14102" max="14102" width="6.5" style="64" customWidth="1"/>
    <col min="14103" max="14109" width="5.58203125" style="64" customWidth="1"/>
    <col min="14110" max="14110" width="5.83203125" style="64" customWidth="1"/>
    <col min="14111" max="14114" width="5.58203125" style="64" customWidth="1"/>
    <col min="14115" max="14115" width="9.58203125" style="64" customWidth="1"/>
    <col min="14116" max="14336" width="9" style="64"/>
    <col min="14337" max="14337" width="4.08203125" style="64" customWidth="1"/>
    <col min="14338" max="14340" width="4.58203125" style="64" customWidth="1"/>
    <col min="14341" max="14341" width="4.83203125" style="64" customWidth="1"/>
    <col min="14342" max="14345" width="4.58203125" style="64" customWidth="1"/>
    <col min="14346" max="14346" width="4.83203125" style="64" customWidth="1"/>
    <col min="14347" max="14347" width="4.58203125" style="64" customWidth="1"/>
    <col min="14348" max="14353" width="5.08203125" style="64" customWidth="1"/>
    <col min="14354" max="14354" width="6.08203125" style="64" customWidth="1"/>
    <col min="14355" max="14357" width="5.58203125" style="64" customWidth="1"/>
    <col min="14358" max="14358" width="6.5" style="64" customWidth="1"/>
    <col min="14359" max="14365" width="5.58203125" style="64" customWidth="1"/>
    <col min="14366" max="14366" width="5.83203125" style="64" customWidth="1"/>
    <col min="14367" max="14370" width="5.58203125" style="64" customWidth="1"/>
    <col min="14371" max="14371" width="9.58203125" style="64" customWidth="1"/>
    <col min="14372" max="14592" width="9" style="64"/>
    <col min="14593" max="14593" width="4.08203125" style="64" customWidth="1"/>
    <col min="14594" max="14596" width="4.58203125" style="64" customWidth="1"/>
    <col min="14597" max="14597" width="4.83203125" style="64" customWidth="1"/>
    <col min="14598" max="14601" width="4.58203125" style="64" customWidth="1"/>
    <col min="14602" max="14602" width="4.83203125" style="64" customWidth="1"/>
    <col min="14603" max="14603" width="4.58203125" style="64" customWidth="1"/>
    <col min="14604" max="14609" width="5.08203125" style="64" customWidth="1"/>
    <col min="14610" max="14610" width="6.08203125" style="64" customWidth="1"/>
    <col min="14611" max="14613" width="5.58203125" style="64" customWidth="1"/>
    <col min="14614" max="14614" width="6.5" style="64" customWidth="1"/>
    <col min="14615" max="14621" width="5.58203125" style="64" customWidth="1"/>
    <col min="14622" max="14622" width="5.83203125" style="64" customWidth="1"/>
    <col min="14623" max="14626" width="5.58203125" style="64" customWidth="1"/>
    <col min="14627" max="14627" width="9.58203125" style="64" customWidth="1"/>
    <col min="14628" max="14848" width="9" style="64"/>
    <col min="14849" max="14849" width="4.08203125" style="64" customWidth="1"/>
    <col min="14850" max="14852" width="4.58203125" style="64" customWidth="1"/>
    <col min="14853" max="14853" width="4.83203125" style="64" customWidth="1"/>
    <col min="14854" max="14857" width="4.58203125" style="64" customWidth="1"/>
    <col min="14858" max="14858" width="4.83203125" style="64" customWidth="1"/>
    <col min="14859" max="14859" width="4.58203125" style="64" customWidth="1"/>
    <col min="14860" max="14865" width="5.08203125" style="64" customWidth="1"/>
    <col min="14866" max="14866" width="6.08203125" style="64" customWidth="1"/>
    <col min="14867" max="14869" width="5.58203125" style="64" customWidth="1"/>
    <col min="14870" max="14870" width="6.5" style="64" customWidth="1"/>
    <col min="14871" max="14877" width="5.58203125" style="64" customWidth="1"/>
    <col min="14878" max="14878" width="5.83203125" style="64" customWidth="1"/>
    <col min="14879" max="14882" width="5.58203125" style="64" customWidth="1"/>
    <col min="14883" max="14883" width="9.58203125" style="64" customWidth="1"/>
    <col min="14884" max="15104" width="9" style="64"/>
    <col min="15105" max="15105" width="4.08203125" style="64" customWidth="1"/>
    <col min="15106" max="15108" width="4.58203125" style="64" customWidth="1"/>
    <col min="15109" max="15109" width="4.83203125" style="64" customWidth="1"/>
    <col min="15110" max="15113" width="4.58203125" style="64" customWidth="1"/>
    <col min="15114" max="15114" width="4.83203125" style="64" customWidth="1"/>
    <col min="15115" max="15115" width="4.58203125" style="64" customWidth="1"/>
    <col min="15116" max="15121" width="5.08203125" style="64" customWidth="1"/>
    <col min="15122" max="15122" width="6.08203125" style="64" customWidth="1"/>
    <col min="15123" max="15125" width="5.58203125" style="64" customWidth="1"/>
    <col min="15126" max="15126" width="6.5" style="64" customWidth="1"/>
    <col min="15127" max="15133" width="5.58203125" style="64" customWidth="1"/>
    <col min="15134" max="15134" width="5.83203125" style="64" customWidth="1"/>
    <col min="15135" max="15138" width="5.58203125" style="64" customWidth="1"/>
    <col min="15139" max="15139" width="9.58203125" style="64" customWidth="1"/>
    <col min="15140" max="15360" width="9" style="64"/>
    <col min="15361" max="15361" width="4.08203125" style="64" customWidth="1"/>
    <col min="15362" max="15364" width="4.58203125" style="64" customWidth="1"/>
    <col min="15365" max="15365" width="4.83203125" style="64" customWidth="1"/>
    <col min="15366" max="15369" width="4.58203125" style="64" customWidth="1"/>
    <col min="15370" max="15370" width="4.83203125" style="64" customWidth="1"/>
    <col min="15371" max="15371" width="4.58203125" style="64" customWidth="1"/>
    <col min="15372" max="15377" width="5.08203125" style="64" customWidth="1"/>
    <col min="15378" max="15378" width="6.08203125" style="64" customWidth="1"/>
    <col min="15379" max="15381" width="5.58203125" style="64" customWidth="1"/>
    <col min="15382" max="15382" width="6.5" style="64" customWidth="1"/>
    <col min="15383" max="15389" width="5.58203125" style="64" customWidth="1"/>
    <col min="15390" max="15390" width="5.83203125" style="64" customWidth="1"/>
    <col min="15391" max="15394" width="5.58203125" style="64" customWidth="1"/>
    <col min="15395" max="15395" width="9.58203125" style="64" customWidth="1"/>
    <col min="15396" max="15616" width="9" style="64"/>
    <col min="15617" max="15617" width="4.08203125" style="64" customWidth="1"/>
    <col min="15618" max="15620" width="4.58203125" style="64" customWidth="1"/>
    <col min="15621" max="15621" width="4.83203125" style="64" customWidth="1"/>
    <col min="15622" max="15625" width="4.58203125" style="64" customWidth="1"/>
    <col min="15626" max="15626" width="4.83203125" style="64" customWidth="1"/>
    <col min="15627" max="15627" width="4.58203125" style="64" customWidth="1"/>
    <col min="15628" max="15633" width="5.08203125" style="64" customWidth="1"/>
    <col min="15634" max="15634" width="6.08203125" style="64" customWidth="1"/>
    <col min="15635" max="15637" width="5.58203125" style="64" customWidth="1"/>
    <col min="15638" max="15638" width="6.5" style="64" customWidth="1"/>
    <col min="15639" max="15645" width="5.58203125" style="64" customWidth="1"/>
    <col min="15646" max="15646" width="5.83203125" style="64" customWidth="1"/>
    <col min="15647" max="15650" width="5.58203125" style="64" customWidth="1"/>
    <col min="15651" max="15651" width="9.58203125" style="64" customWidth="1"/>
    <col min="15652" max="15872" width="9" style="64"/>
    <col min="15873" max="15873" width="4.08203125" style="64" customWidth="1"/>
    <col min="15874" max="15876" width="4.58203125" style="64" customWidth="1"/>
    <col min="15877" max="15877" width="4.83203125" style="64" customWidth="1"/>
    <col min="15878" max="15881" width="4.58203125" style="64" customWidth="1"/>
    <col min="15882" max="15882" width="4.83203125" style="64" customWidth="1"/>
    <col min="15883" max="15883" width="4.58203125" style="64" customWidth="1"/>
    <col min="15884" max="15889" width="5.08203125" style="64" customWidth="1"/>
    <col min="15890" max="15890" width="6.08203125" style="64" customWidth="1"/>
    <col min="15891" max="15893" width="5.58203125" style="64" customWidth="1"/>
    <col min="15894" max="15894" width="6.5" style="64" customWidth="1"/>
    <col min="15895" max="15901" width="5.58203125" style="64" customWidth="1"/>
    <col min="15902" max="15902" width="5.83203125" style="64" customWidth="1"/>
    <col min="15903" max="15906" width="5.58203125" style="64" customWidth="1"/>
    <col min="15907" max="15907" width="9.58203125" style="64" customWidth="1"/>
    <col min="15908" max="16128" width="9" style="64"/>
    <col min="16129" max="16129" width="4.08203125" style="64" customWidth="1"/>
    <col min="16130" max="16132" width="4.58203125" style="64" customWidth="1"/>
    <col min="16133" max="16133" width="4.83203125" style="64" customWidth="1"/>
    <col min="16134" max="16137" width="4.58203125" style="64" customWidth="1"/>
    <col min="16138" max="16138" width="4.83203125" style="64" customWidth="1"/>
    <col min="16139" max="16139" width="4.58203125" style="64" customWidth="1"/>
    <col min="16140" max="16145" width="5.08203125" style="64" customWidth="1"/>
    <col min="16146" max="16146" width="6.08203125" style="64" customWidth="1"/>
    <col min="16147" max="16149" width="5.58203125" style="64" customWidth="1"/>
    <col min="16150" max="16150" width="6.5" style="64" customWidth="1"/>
    <col min="16151" max="16157" width="5.58203125" style="64" customWidth="1"/>
    <col min="16158" max="16158" width="5.83203125" style="64" customWidth="1"/>
    <col min="16159" max="16162" width="5.58203125" style="64" customWidth="1"/>
    <col min="16163" max="16163" width="9.58203125" style="64" customWidth="1"/>
    <col min="16164" max="16384" width="9" style="64"/>
  </cols>
  <sheetData>
    <row r="1" spans="1:38" ht="14">
      <c r="C1" s="556" t="s">
        <v>188</v>
      </c>
      <c r="D1" s="556"/>
      <c r="E1" s="556" t="s">
        <v>189</v>
      </c>
      <c r="F1" s="556"/>
      <c r="AC1" s="557"/>
      <c r="AD1" s="558"/>
      <c r="AE1" s="554" t="s">
        <v>190</v>
      </c>
      <c r="AF1" s="555"/>
      <c r="AG1" s="554" t="s">
        <v>191</v>
      </c>
      <c r="AH1" s="555"/>
    </row>
    <row r="2" spans="1:38" ht="16.5">
      <c r="C2" s="556" t="s">
        <v>192</v>
      </c>
      <c r="D2" s="556"/>
      <c r="E2" s="556">
        <v>1</v>
      </c>
      <c r="F2" s="556"/>
      <c r="I2" s="65"/>
      <c r="J2" s="66" t="s">
        <v>193</v>
      </c>
      <c r="K2" s="66"/>
      <c r="L2" s="66"/>
      <c r="M2" s="66"/>
      <c r="N2" s="67"/>
      <c r="S2" s="68"/>
      <c r="T2" s="69"/>
      <c r="V2" s="70"/>
      <c r="Y2" s="71"/>
      <c r="Z2" s="71"/>
      <c r="AA2" s="71"/>
      <c r="AB2" s="71"/>
      <c r="AC2" s="69"/>
      <c r="AD2" s="72"/>
      <c r="AE2" s="73"/>
      <c r="AF2" s="74"/>
      <c r="AG2" s="73"/>
      <c r="AH2" s="75"/>
    </row>
    <row r="3" spans="1:38">
      <c r="C3" s="556" t="s">
        <v>194</v>
      </c>
      <c r="D3" s="556"/>
      <c r="E3" s="556">
        <v>1</v>
      </c>
      <c r="F3" s="556"/>
      <c r="O3" s="76"/>
      <c r="P3" s="76"/>
      <c r="Q3" s="76"/>
      <c r="R3" s="66"/>
      <c r="S3" s="66"/>
      <c r="AD3" s="77"/>
      <c r="AE3" s="78"/>
      <c r="AF3" s="77"/>
      <c r="AG3" s="78"/>
      <c r="AH3" s="77"/>
    </row>
    <row r="4" spans="1:38" ht="14">
      <c r="C4" s="556" t="s">
        <v>195</v>
      </c>
      <c r="D4" s="556"/>
      <c r="E4" s="556">
        <v>1</v>
      </c>
      <c r="F4" s="556"/>
      <c r="I4" s="79"/>
      <c r="J4" s="66" t="s">
        <v>196</v>
      </c>
      <c r="Q4" s="68"/>
      <c r="R4" s="66"/>
      <c r="S4" s="80"/>
      <c r="T4" s="543" t="s">
        <v>197</v>
      </c>
      <c r="U4" s="544"/>
      <c r="V4" s="545"/>
      <c r="W4" s="546"/>
      <c r="X4" s="81"/>
      <c r="AA4" s="82"/>
      <c r="AD4" s="77"/>
      <c r="AE4" s="78"/>
      <c r="AF4" s="77"/>
      <c r="AG4" s="83"/>
      <c r="AH4" s="84"/>
    </row>
    <row r="5" spans="1:38" ht="14">
      <c r="B5" s="66"/>
      <c r="C5" s="542" t="s">
        <v>198</v>
      </c>
      <c r="D5" s="542"/>
      <c r="E5" s="542" t="s">
        <v>199</v>
      </c>
      <c r="F5" s="542"/>
      <c r="G5" s="66"/>
      <c r="H5" s="66"/>
      <c r="R5" s="66"/>
      <c r="S5" s="80"/>
      <c r="T5" s="543" t="s">
        <v>200</v>
      </c>
      <c r="U5" s="544"/>
      <c r="V5" s="545">
        <f ca="1">TODAY()</f>
        <v>44970</v>
      </c>
      <c r="W5" s="546"/>
      <c r="X5" s="81"/>
      <c r="AD5" s="77"/>
      <c r="AE5" s="85"/>
      <c r="AF5" s="86"/>
      <c r="AG5" s="87"/>
      <c r="AH5" s="88"/>
    </row>
    <row r="6" spans="1:38" ht="24" customHeight="1">
      <c r="B6" s="66"/>
      <c r="C6" s="66"/>
      <c r="D6" s="66"/>
      <c r="E6" s="89" t="s">
        <v>201</v>
      </c>
      <c r="F6" s="66"/>
      <c r="G6" s="66"/>
      <c r="H6" s="66"/>
      <c r="I6" s="66"/>
      <c r="J6" s="89" t="s">
        <v>202</v>
      </c>
      <c r="K6" s="66"/>
      <c r="L6" s="66"/>
      <c r="S6" s="90"/>
      <c r="T6" s="90"/>
      <c r="U6" s="90"/>
      <c r="V6" s="90"/>
    </row>
    <row r="7" spans="1:38" ht="19">
      <c r="A7" s="91"/>
      <c r="B7" s="92"/>
      <c r="C7" s="93" t="s">
        <v>203</v>
      </c>
      <c r="D7" s="93"/>
      <c r="E7" s="94" t="s">
        <v>204</v>
      </c>
      <c r="F7" s="93"/>
      <c r="G7" s="93"/>
      <c r="H7" s="91" t="s">
        <v>205</v>
      </c>
      <c r="I7" s="93"/>
      <c r="J7" s="92"/>
      <c r="K7" s="95"/>
      <c r="L7" s="95"/>
      <c r="M7" s="95"/>
      <c r="N7" s="93" t="s">
        <v>206</v>
      </c>
      <c r="O7" s="95"/>
      <c r="P7" s="95"/>
      <c r="Q7" s="95"/>
      <c r="R7" s="92"/>
      <c r="S7" s="96"/>
      <c r="T7" s="97" t="s">
        <v>207</v>
      </c>
      <c r="U7" s="93"/>
      <c r="V7" s="98"/>
      <c r="W7" s="99"/>
      <c r="X7" s="95" t="s">
        <v>208</v>
      </c>
      <c r="Y7" s="93"/>
      <c r="Z7" s="93"/>
      <c r="AA7" s="99"/>
      <c r="AB7" s="95" t="s">
        <v>209</v>
      </c>
      <c r="AC7" s="93"/>
      <c r="AD7" s="93"/>
      <c r="AE7" s="99"/>
      <c r="AF7" s="95" t="s">
        <v>210</v>
      </c>
      <c r="AG7" s="93"/>
      <c r="AH7" s="93"/>
      <c r="AI7" s="547" t="s">
        <v>211</v>
      </c>
      <c r="AJ7" s="549" t="s">
        <v>212</v>
      </c>
    </row>
    <row r="8" spans="1:38">
      <c r="A8" s="100"/>
      <c r="B8" s="100"/>
      <c r="C8" s="100" t="s">
        <v>213</v>
      </c>
      <c r="D8" s="101" t="s">
        <v>213</v>
      </c>
      <c r="E8" s="102"/>
      <c r="F8" s="103"/>
      <c r="G8" s="104"/>
      <c r="H8" s="105"/>
      <c r="I8" s="106"/>
      <c r="J8" s="104"/>
      <c r="K8" s="70"/>
      <c r="L8" s="107"/>
      <c r="M8" s="108"/>
      <c r="N8" s="108" t="s">
        <v>214</v>
      </c>
      <c r="O8" s="109"/>
      <c r="P8" s="109"/>
      <c r="Q8" s="110"/>
      <c r="R8" s="111"/>
      <c r="S8" s="112" t="s">
        <v>215</v>
      </c>
      <c r="T8" s="113" t="s">
        <v>216</v>
      </c>
      <c r="U8" s="551" t="s">
        <v>217</v>
      </c>
      <c r="V8" s="552"/>
      <c r="W8" s="112" t="s">
        <v>215</v>
      </c>
      <c r="X8" s="113" t="s">
        <v>216</v>
      </c>
      <c r="Y8" s="551" t="s">
        <v>217</v>
      </c>
      <c r="Z8" s="553"/>
      <c r="AA8" s="112" t="s">
        <v>215</v>
      </c>
      <c r="AB8" s="113" t="s">
        <v>216</v>
      </c>
      <c r="AC8" s="551" t="s">
        <v>217</v>
      </c>
      <c r="AD8" s="553"/>
      <c r="AE8" s="112" t="s">
        <v>215</v>
      </c>
      <c r="AF8" s="113" t="s">
        <v>216</v>
      </c>
      <c r="AG8" s="551" t="s">
        <v>217</v>
      </c>
      <c r="AH8" s="553"/>
      <c r="AI8" s="548"/>
      <c r="AJ8" s="550"/>
    </row>
    <row r="9" spans="1:38" ht="18">
      <c r="A9" s="114" t="s">
        <v>218</v>
      </c>
      <c r="B9" s="114" t="s">
        <v>219</v>
      </c>
      <c r="C9" s="114" t="s">
        <v>220</v>
      </c>
      <c r="D9" s="115" t="s">
        <v>221</v>
      </c>
      <c r="E9" s="116" t="s">
        <v>222</v>
      </c>
      <c r="F9" s="117" t="s">
        <v>223</v>
      </c>
      <c r="G9" s="118" t="s">
        <v>224</v>
      </c>
      <c r="H9" s="119" t="s">
        <v>222</v>
      </c>
      <c r="I9" s="120" t="s">
        <v>223</v>
      </c>
      <c r="J9" s="118" t="s">
        <v>224</v>
      </c>
      <c r="K9" s="118" t="s">
        <v>222</v>
      </c>
      <c r="L9" s="121" t="s">
        <v>225</v>
      </c>
      <c r="M9" s="122" t="s">
        <v>226</v>
      </c>
      <c r="N9" s="123" t="s">
        <v>227</v>
      </c>
      <c r="O9" s="123" t="s">
        <v>228</v>
      </c>
      <c r="P9" s="123" t="s">
        <v>229</v>
      </c>
      <c r="Q9" s="124" t="s">
        <v>230</v>
      </c>
      <c r="R9" s="118" t="s">
        <v>224</v>
      </c>
      <c r="S9" s="125" t="s">
        <v>231</v>
      </c>
      <c r="T9" s="118" t="s">
        <v>231</v>
      </c>
      <c r="U9" s="126" t="s">
        <v>231</v>
      </c>
      <c r="V9" s="127" t="s">
        <v>232</v>
      </c>
      <c r="W9" s="128" t="s">
        <v>233</v>
      </c>
      <c r="X9" s="118" t="s">
        <v>233</v>
      </c>
      <c r="Y9" s="126" t="s">
        <v>233</v>
      </c>
      <c r="Z9" s="129" t="s">
        <v>232</v>
      </c>
      <c r="AA9" s="128" t="s">
        <v>233</v>
      </c>
      <c r="AB9" s="118" t="s">
        <v>233</v>
      </c>
      <c r="AC9" s="126" t="s">
        <v>233</v>
      </c>
      <c r="AD9" s="129" t="s">
        <v>232</v>
      </c>
      <c r="AE9" s="128" t="s">
        <v>234</v>
      </c>
      <c r="AF9" s="118" t="s">
        <v>234</v>
      </c>
      <c r="AG9" s="126" t="s">
        <v>234</v>
      </c>
      <c r="AH9" s="129" t="s">
        <v>232</v>
      </c>
      <c r="AI9" s="130" t="s">
        <v>232</v>
      </c>
      <c r="AJ9" s="131" t="s">
        <v>235</v>
      </c>
    </row>
    <row r="10" spans="1:38" ht="14.25" customHeight="1" thickBot="1">
      <c r="A10" s="132" t="s">
        <v>236</v>
      </c>
      <c r="B10" s="133"/>
      <c r="C10" s="134"/>
      <c r="D10" s="134"/>
      <c r="E10" s="135"/>
      <c r="F10" s="136"/>
      <c r="G10" s="137">
        <v>9.5</v>
      </c>
      <c r="H10" s="138"/>
      <c r="I10" s="136"/>
      <c r="J10" s="137">
        <v>10.5</v>
      </c>
      <c r="K10" s="139"/>
      <c r="L10" s="140"/>
      <c r="M10" s="141"/>
      <c r="N10" s="141"/>
      <c r="O10" s="141"/>
      <c r="P10" s="141"/>
      <c r="Q10" s="141"/>
      <c r="R10" s="142">
        <v>96</v>
      </c>
      <c r="S10" s="143"/>
      <c r="T10" s="144"/>
      <c r="U10" s="137">
        <v>0</v>
      </c>
      <c r="V10" s="145">
        <f t="shared" ref="V10:V42" si="0">U10*0.215</f>
        <v>0</v>
      </c>
      <c r="W10" s="143"/>
      <c r="X10" s="144"/>
      <c r="Y10" s="137">
        <v>0</v>
      </c>
      <c r="Z10" s="146">
        <f t="shared" ref="Z10:Z41" si="1">Y10*1</f>
        <v>0</v>
      </c>
      <c r="AA10" s="143"/>
      <c r="AB10" s="144"/>
      <c r="AC10" s="137">
        <v>0</v>
      </c>
      <c r="AD10" s="146">
        <f t="shared" ref="AD10:AD41" si="2">AC10*1</f>
        <v>0</v>
      </c>
      <c r="AE10" s="143"/>
      <c r="AF10" s="144"/>
      <c r="AG10" s="137">
        <v>0</v>
      </c>
      <c r="AH10" s="147">
        <v>0.108</v>
      </c>
      <c r="AI10" s="148">
        <f>G10+J10+R10+V10+Z10+AH10</f>
        <v>116.108</v>
      </c>
      <c r="AJ10" s="149">
        <v>0</v>
      </c>
    </row>
    <row r="11" spans="1:38" ht="14.25" customHeight="1" thickTop="1">
      <c r="A11" s="150">
        <v>1</v>
      </c>
      <c r="B11" s="126" t="s">
        <v>237</v>
      </c>
      <c r="C11" s="151"/>
      <c r="D11" s="152"/>
      <c r="E11" s="153"/>
      <c r="F11" s="154"/>
      <c r="G11" s="155">
        <f>G10+E11-F11</f>
        <v>9.5</v>
      </c>
      <c r="H11" s="156"/>
      <c r="I11" s="157"/>
      <c r="J11" s="158">
        <f>J10+H11-I11</f>
        <v>10.5</v>
      </c>
      <c r="K11" s="159">
        <f>F11+I11</f>
        <v>0</v>
      </c>
      <c r="L11" s="160"/>
      <c r="M11" s="161"/>
      <c r="N11" s="161"/>
      <c r="O11" s="160"/>
      <c r="P11" s="161"/>
      <c r="Q11" s="162"/>
      <c r="R11" s="163">
        <f t="shared" ref="R11:R41" si="3">R10+K11-L11-M11-N11-O11-P11-Q11</f>
        <v>96</v>
      </c>
      <c r="S11" s="164">
        <f t="shared" ref="S11:S41" si="4">M11/0.2+N11/0.2</f>
        <v>0</v>
      </c>
      <c r="T11" s="165"/>
      <c r="U11" s="166">
        <f t="shared" ref="U11:U41" si="5">U10+S11-T11</f>
        <v>0</v>
      </c>
      <c r="V11" s="167">
        <f t="shared" si="0"/>
        <v>0</v>
      </c>
      <c r="W11" s="164">
        <f t="shared" ref="W11:W37" si="6">O11/1</f>
        <v>0</v>
      </c>
      <c r="X11" s="165"/>
      <c r="Y11" s="168">
        <f t="shared" ref="Y11:Y41" si="7">Y10+W11-X11</f>
        <v>0</v>
      </c>
      <c r="Z11" s="169">
        <f t="shared" si="1"/>
        <v>0</v>
      </c>
      <c r="AA11" s="164">
        <f>P11/1</f>
        <v>0</v>
      </c>
      <c r="AB11" s="165"/>
      <c r="AC11" s="166">
        <f t="shared" ref="AC11:AC41" si="8">AC10+AA11-AB11</f>
        <v>0</v>
      </c>
      <c r="AD11" s="169">
        <f t="shared" si="2"/>
        <v>0</v>
      </c>
      <c r="AE11" s="164">
        <f t="shared" ref="AE11:AE41" si="9">Q11/0.018</f>
        <v>0</v>
      </c>
      <c r="AF11" s="165"/>
      <c r="AG11" s="166">
        <f t="shared" ref="AG11:AG41" si="10">AG10+AE11-AF11</f>
        <v>0</v>
      </c>
      <c r="AH11" s="170">
        <f t="shared" ref="AH11:AH41" si="11">AG11*0.018</f>
        <v>0</v>
      </c>
      <c r="AI11" s="171">
        <f t="shared" ref="AI11:AI41" si="12">(G11+J11+R11)*1.05+V11+Z11+AD11+AH11</f>
        <v>121.80000000000001</v>
      </c>
      <c r="AJ11" s="172"/>
    </row>
    <row r="12" spans="1:38" ht="14.25" customHeight="1">
      <c r="A12" s="173">
        <v>2</v>
      </c>
      <c r="B12" s="126" t="s">
        <v>238</v>
      </c>
      <c r="C12" s="540" t="s">
        <v>239</v>
      </c>
      <c r="D12" s="541"/>
      <c r="E12" s="174"/>
      <c r="F12" s="175"/>
      <c r="G12" s="176">
        <f t="shared" ref="G12:G41" si="13">G11+E12-F12</f>
        <v>9.5</v>
      </c>
      <c r="H12" s="177"/>
      <c r="I12" s="175"/>
      <c r="J12" s="158">
        <f>J11+H12-I12</f>
        <v>10.5</v>
      </c>
      <c r="K12" s="178">
        <f>F12+I12</f>
        <v>0</v>
      </c>
      <c r="L12" s="160"/>
      <c r="M12" s="179"/>
      <c r="N12" s="179"/>
      <c r="O12" s="160"/>
      <c r="P12" s="179"/>
      <c r="Q12" s="179"/>
      <c r="R12" s="180">
        <f t="shared" si="3"/>
        <v>96</v>
      </c>
      <c r="S12" s="181">
        <f t="shared" si="4"/>
        <v>0</v>
      </c>
      <c r="T12" s="182"/>
      <c r="U12" s="183">
        <f t="shared" si="5"/>
        <v>0</v>
      </c>
      <c r="V12" s="184">
        <f t="shared" si="0"/>
        <v>0</v>
      </c>
      <c r="W12" s="181">
        <f t="shared" si="6"/>
        <v>0</v>
      </c>
      <c r="X12" s="182"/>
      <c r="Y12" s="185">
        <f t="shared" si="7"/>
        <v>0</v>
      </c>
      <c r="Z12" s="186">
        <f t="shared" si="1"/>
        <v>0</v>
      </c>
      <c r="AA12" s="181">
        <f>P12/1</f>
        <v>0</v>
      </c>
      <c r="AB12" s="182"/>
      <c r="AC12" s="183">
        <f t="shared" si="8"/>
        <v>0</v>
      </c>
      <c r="AD12" s="186">
        <f t="shared" si="2"/>
        <v>0</v>
      </c>
      <c r="AE12" s="181">
        <f t="shared" si="9"/>
        <v>0</v>
      </c>
      <c r="AF12" s="182"/>
      <c r="AG12" s="183">
        <f t="shared" si="10"/>
        <v>0</v>
      </c>
      <c r="AH12" s="187">
        <f t="shared" si="11"/>
        <v>0</v>
      </c>
      <c r="AI12" s="171">
        <f t="shared" si="12"/>
        <v>121.80000000000001</v>
      </c>
      <c r="AJ12" s="188"/>
      <c r="AL12" s="189"/>
    </row>
    <row r="13" spans="1:38" ht="14.25" customHeight="1">
      <c r="A13" s="173">
        <v>3</v>
      </c>
      <c r="B13" s="190" t="s">
        <v>240</v>
      </c>
      <c r="C13" s="191"/>
      <c r="D13" s="192"/>
      <c r="E13" s="174"/>
      <c r="F13" s="175"/>
      <c r="G13" s="176">
        <f t="shared" si="13"/>
        <v>9.5</v>
      </c>
      <c r="H13" s="177"/>
      <c r="I13" s="175"/>
      <c r="J13" s="158">
        <f t="shared" ref="J13:J41" si="14">J12+H13-I13</f>
        <v>10.5</v>
      </c>
      <c r="K13" s="178">
        <f t="shared" ref="K13:K41" si="15">F13+I13</f>
        <v>0</v>
      </c>
      <c r="L13" s="160"/>
      <c r="M13" s="179"/>
      <c r="N13" s="179"/>
      <c r="O13" s="160"/>
      <c r="P13" s="179"/>
      <c r="Q13" s="179"/>
      <c r="R13" s="180">
        <f t="shared" si="3"/>
        <v>96</v>
      </c>
      <c r="S13" s="181">
        <f t="shared" si="4"/>
        <v>0</v>
      </c>
      <c r="T13" s="182"/>
      <c r="U13" s="183">
        <f t="shared" si="5"/>
        <v>0</v>
      </c>
      <c r="V13" s="184">
        <f t="shared" si="0"/>
        <v>0</v>
      </c>
      <c r="W13" s="181">
        <f t="shared" si="6"/>
        <v>0</v>
      </c>
      <c r="X13" s="182"/>
      <c r="Y13" s="185">
        <f t="shared" si="7"/>
        <v>0</v>
      </c>
      <c r="Z13" s="186">
        <f t="shared" si="1"/>
        <v>0</v>
      </c>
      <c r="AA13" s="181">
        <f>P13/1</f>
        <v>0</v>
      </c>
      <c r="AB13" s="182"/>
      <c r="AC13" s="183">
        <f t="shared" si="8"/>
        <v>0</v>
      </c>
      <c r="AD13" s="186">
        <f t="shared" si="2"/>
        <v>0</v>
      </c>
      <c r="AE13" s="181">
        <f t="shared" si="9"/>
        <v>0</v>
      </c>
      <c r="AF13" s="182"/>
      <c r="AG13" s="183">
        <f t="shared" si="10"/>
        <v>0</v>
      </c>
      <c r="AH13" s="187">
        <f t="shared" si="11"/>
        <v>0</v>
      </c>
      <c r="AI13" s="171">
        <f t="shared" si="12"/>
        <v>121.80000000000001</v>
      </c>
      <c r="AJ13" s="188"/>
    </row>
    <row r="14" spans="1:38" ht="14.25" customHeight="1">
      <c r="A14" s="193">
        <v>4</v>
      </c>
      <c r="B14" s="190" t="s">
        <v>241</v>
      </c>
      <c r="C14" s="191"/>
      <c r="D14" s="192"/>
      <c r="E14" s="174"/>
      <c r="F14" s="175"/>
      <c r="G14" s="176">
        <f t="shared" si="13"/>
        <v>9.5</v>
      </c>
      <c r="H14" s="177"/>
      <c r="I14" s="175"/>
      <c r="J14" s="158">
        <f t="shared" si="14"/>
        <v>10.5</v>
      </c>
      <c r="K14" s="178">
        <f t="shared" si="15"/>
        <v>0</v>
      </c>
      <c r="L14" s="160"/>
      <c r="M14" s="179"/>
      <c r="N14" s="179"/>
      <c r="O14" s="160"/>
      <c r="P14" s="179"/>
      <c r="Q14" s="179"/>
      <c r="R14" s="180">
        <f t="shared" si="3"/>
        <v>96</v>
      </c>
      <c r="S14" s="181">
        <f t="shared" si="4"/>
        <v>0</v>
      </c>
      <c r="T14" s="194"/>
      <c r="U14" s="183">
        <f t="shared" si="5"/>
        <v>0</v>
      </c>
      <c r="V14" s="184">
        <f t="shared" si="0"/>
        <v>0</v>
      </c>
      <c r="W14" s="181">
        <f t="shared" si="6"/>
        <v>0</v>
      </c>
      <c r="X14" s="194"/>
      <c r="Y14" s="185">
        <f t="shared" si="7"/>
        <v>0</v>
      </c>
      <c r="Z14" s="186">
        <f t="shared" si="1"/>
        <v>0</v>
      </c>
      <c r="AA14" s="181">
        <f>P14/1</f>
        <v>0</v>
      </c>
      <c r="AB14" s="194"/>
      <c r="AC14" s="183">
        <f t="shared" si="8"/>
        <v>0</v>
      </c>
      <c r="AD14" s="186">
        <f t="shared" si="2"/>
        <v>0</v>
      </c>
      <c r="AE14" s="181">
        <f t="shared" si="9"/>
        <v>0</v>
      </c>
      <c r="AF14" s="194"/>
      <c r="AG14" s="183">
        <f t="shared" si="10"/>
        <v>0</v>
      </c>
      <c r="AH14" s="187">
        <f t="shared" si="11"/>
        <v>0</v>
      </c>
      <c r="AI14" s="171">
        <f t="shared" si="12"/>
        <v>121.80000000000001</v>
      </c>
      <c r="AJ14" s="188"/>
    </row>
    <row r="15" spans="1:38" ht="14.25" customHeight="1">
      <c r="A15" s="193">
        <v>5</v>
      </c>
      <c r="B15" s="195" t="s">
        <v>242</v>
      </c>
      <c r="C15" s="191"/>
      <c r="D15" s="192"/>
      <c r="E15" s="174"/>
      <c r="F15" s="175"/>
      <c r="G15" s="176">
        <f t="shared" si="13"/>
        <v>9.5</v>
      </c>
      <c r="H15" s="177"/>
      <c r="I15" s="175"/>
      <c r="J15" s="158">
        <f>J14+H15-I15</f>
        <v>10.5</v>
      </c>
      <c r="K15" s="178">
        <f>F15+I15</f>
        <v>0</v>
      </c>
      <c r="L15" s="160"/>
      <c r="M15" s="179"/>
      <c r="N15" s="179"/>
      <c r="O15" s="160"/>
      <c r="P15" s="179">
        <v>1</v>
      </c>
      <c r="Q15" s="179"/>
      <c r="R15" s="180">
        <f t="shared" si="3"/>
        <v>95</v>
      </c>
      <c r="S15" s="181">
        <f t="shared" si="4"/>
        <v>0</v>
      </c>
      <c r="T15" s="194"/>
      <c r="U15" s="183">
        <f t="shared" si="5"/>
        <v>0</v>
      </c>
      <c r="V15" s="184">
        <f t="shared" si="0"/>
        <v>0</v>
      </c>
      <c r="W15" s="181">
        <f t="shared" si="6"/>
        <v>0</v>
      </c>
      <c r="X15" s="194"/>
      <c r="Y15" s="185">
        <f t="shared" si="7"/>
        <v>0</v>
      </c>
      <c r="Z15" s="186">
        <f t="shared" si="1"/>
        <v>0</v>
      </c>
      <c r="AA15" s="181">
        <f>P15/1</f>
        <v>1</v>
      </c>
      <c r="AB15" s="194"/>
      <c r="AC15" s="183">
        <f t="shared" si="8"/>
        <v>1</v>
      </c>
      <c r="AD15" s="186">
        <f t="shared" si="2"/>
        <v>1</v>
      </c>
      <c r="AE15" s="181">
        <f t="shared" si="9"/>
        <v>0</v>
      </c>
      <c r="AF15" s="194"/>
      <c r="AG15" s="183">
        <f t="shared" si="10"/>
        <v>0</v>
      </c>
      <c r="AH15" s="187">
        <f t="shared" si="11"/>
        <v>0</v>
      </c>
      <c r="AI15" s="171">
        <f t="shared" si="12"/>
        <v>121.75</v>
      </c>
      <c r="AJ15" s="188"/>
    </row>
    <row r="16" spans="1:38" ht="14.25" customHeight="1">
      <c r="A16" s="173">
        <v>6</v>
      </c>
      <c r="B16" s="126" t="s">
        <v>243</v>
      </c>
      <c r="C16" s="191"/>
      <c r="D16" s="192"/>
      <c r="E16" s="177"/>
      <c r="F16" s="196"/>
      <c r="G16" s="176">
        <f t="shared" si="13"/>
        <v>9.5</v>
      </c>
      <c r="H16" s="177"/>
      <c r="I16" s="175"/>
      <c r="J16" s="158">
        <f t="shared" si="14"/>
        <v>10.5</v>
      </c>
      <c r="K16" s="178">
        <f t="shared" si="15"/>
        <v>0</v>
      </c>
      <c r="L16" s="160"/>
      <c r="M16" s="179"/>
      <c r="N16" s="179"/>
      <c r="O16" s="160"/>
      <c r="P16" s="179"/>
      <c r="Q16" s="179"/>
      <c r="R16" s="180">
        <f t="shared" si="3"/>
        <v>95</v>
      </c>
      <c r="S16" s="181">
        <f t="shared" si="4"/>
        <v>0</v>
      </c>
      <c r="T16" s="194"/>
      <c r="U16" s="183">
        <f t="shared" si="5"/>
        <v>0</v>
      </c>
      <c r="V16" s="184">
        <f t="shared" si="0"/>
        <v>0</v>
      </c>
      <c r="W16" s="181">
        <f t="shared" si="6"/>
        <v>0</v>
      </c>
      <c r="X16" s="194"/>
      <c r="Y16" s="185">
        <f t="shared" si="7"/>
        <v>0</v>
      </c>
      <c r="Z16" s="186">
        <f t="shared" si="1"/>
        <v>0</v>
      </c>
      <c r="AA16" s="181">
        <v>0</v>
      </c>
      <c r="AB16" s="194"/>
      <c r="AC16" s="183">
        <f t="shared" si="8"/>
        <v>1</v>
      </c>
      <c r="AD16" s="186">
        <f t="shared" si="2"/>
        <v>1</v>
      </c>
      <c r="AE16" s="181">
        <f t="shared" si="9"/>
        <v>0</v>
      </c>
      <c r="AF16" s="194"/>
      <c r="AG16" s="183">
        <f t="shared" si="10"/>
        <v>0</v>
      </c>
      <c r="AH16" s="187">
        <f t="shared" si="11"/>
        <v>0</v>
      </c>
      <c r="AI16" s="171">
        <f t="shared" si="12"/>
        <v>121.75</v>
      </c>
      <c r="AJ16" s="188"/>
    </row>
    <row r="17" spans="1:36" ht="14.25" customHeight="1">
      <c r="A17" s="173">
        <v>7</v>
      </c>
      <c r="B17" s="195" t="s">
        <v>244</v>
      </c>
      <c r="C17" s="536" t="s">
        <v>245</v>
      </c>
      <c r="D17" s="537"/>
      <c r="E17" s="177"/>
      <c r="F17" s="175"/>
      <c r="G17" s="176">
        <f t="shared" si="13"/>
        <v>9.5</v>
      </c>
      <c r="H17" s="177"/>
      <c r="I17" s="175"/>
      <c r="J17" s="158">
        <f t="shared" si="14"/>
        <v>10.5</v>
      </c>
      <c r="K17" s="178">
        <f t="shared" si="15"/>
        <v>0</v>
      </c>
      <c r="L17" s="160"/>
      <c r="M17" s="179"/>
      <c r="N17" s="179"/>
      <c r="O17" s="160"/>
      <c r="P17" s="179"/>
      <c r="Q17" s="179"/>
      <c r="R17" s="180">
        <f t="shared" si="3"/>
        <v>95</v>
      </c>
      <c r="S17" s="181">
        <f t="shared" si="4"/>
        <v>0</v>
      </c>
      <c r="T17" s="194"/>
      <c r="U17" s="183">
        <f t="shared" si="5"/>
        <v>0</v>
      </c>
      <c r="V17" s="184">
        <f t="shared" si="0"/>
        <v>0</v>
      </c>
      <c r="W17" s="181">
        <f t="shared" si="6"/>
        <v>0</v>
      </c>
      <c r="X17" s="194"/>
      <c r="Y17" s="185">
        <f t="shared" si="7"/>
        <v>0</v>
      </c>
      <c r="Z17" s="186">
        <f t="shared" si="1"/>
        <v>0</v>
      </c>
      <c r="AA17" s="181">
        <f t="shared" ref="AA17:AA38" si="16">P17/1</f>
        <v>0</v>
      </c>
      <c r="AB17" s="194"/>
      <c r="AC17" s="183">
        <f t="shared" si="8"/>
        <v>1</v>
      </c>
      <c r="AD17" s="186">
        <f t="shared" si="2"/>
        <v>1</v>
      </c>
      <c r="AE17" s="181">
        <f t="shared" si="9"/>
        <v>0</v>
      </c>
      <c r="AF17" s="194"/>
      <c r="AG17" s="183">
        <f t="shared" si="10"/>
        <v>0</v>
      </c>
      <c r="AH17" s="187">
        <f t="shared" si="11"/>
        <v>0</v>
      </c>
      <c r="AI17" s="171">
        <f t="shared" si="12"/>
        <v>121.75</v>
      </c>
      <c r="AJ17" s="188"/>
    </row>
    <row r="18" spans="1:36" ht="14.25" customHeight="1">
      <c r="A18" s="173">
        <v>8</v>
      </c>
      <c r="B18" s="126" t="s">
        <v>237</v>
      </c>
      <c r="C18" s="536" t="s">
        <v>246</v>
      </c>
      <c r="D18" s="537"/>
      <c r="E18" s="177"/>
      <c r="F18" s="196"/>
      <c r="G18" s="176">
        <f t="shared" si="13"/>
        <v>9.5</v>
      </c>
      <c r="H18" s="177"/>
      <c r="I18" s="175"/>
      <c r="J18" s="158">
        <f t="shared" si="14"/>
        <v>10.5</v>
      </c>
      <c r="K18" s="178">
        <f t="shared" si="15"/>
        <v>0</v>
      </c>
      <c r="L18" s="160"/>
      <c r="M18" s="179"/>
      <c r="N18" s="179"/>
      <c r="O18" s="160"/>
      <c r="P18" s="179"/>
      <c r="Q18" s="179"/>
      <c r="R18" s="180">
        <f t="shared" si="3"/>
        <v>95</v>
      </c>
      <c r="S18" s="181">
        <f t="shared" si="4"/>
        <v>0</v>
      </c>
      <c r="T18" s="194"/>
      <c r="U18" s="183">
        <f t="shared" si="5"/>
        <v>0</v>
      </c>
      <c r="V18" s="184">
        <f t="shared" si="0"/>
        <v>0</v>
      </c>
      <c r="W18" s="181">
        <f t="shared" si="6"/>
        <v>0</v>
      </c>
      <c r="X18" s="194"/>
      <c r="Y18" s="185">
        <f t="shared" si="7"/>
        <v>0</v>
      </c>
      <c r="Z18" s="186">
        <f t="shared" si="1"/>
        <v>0</v>
      </c>
      <c r="AA18" s="181">
        <f t="shared" si="16"/>
        <v>0</v>
      </c>
      <c r="AB18" s="197">
        <v>1</v>
      </c>
      <c r="AC18" s="183">
        <f t="shared" si="8"/>
        <v>0</v>
      </c>
      <c r="AD18" s="186">
        <f t="shared" si="2"/>
        <v>0</v>
      </c>
      <c r="AE18" s="181">
        <f t="shared" si="9"/>
        <v>0</v>
      </c>
      <c r="AF18" s="194"/>
      <c r="AG18" s="183">
        <f t="shared" si="10"/>
        <v>0</v>
      </c>
      <c r="AH18" s="187">
        <f t="shared" si="11"/>
        <v>0</v>
      </c>
      <c r="AI18" s="171">
        <f t="shared" si="12"/>
        <v>120.75</v>
      </c>
      <c r="AJ18" s="188"/>
    </row>
    <row r="19" spans="1:36" ht="14.25" customHeight="1">
      <c r="A19" s="198">
        <v>9</v>
      </c>
      <c r="B19" s="126" t="s">
        <v>238</v>
      </c>
      <c r="C19" s="536" t="s">
        <v>247</v>
      </c>
      <c r="D19" s="537"/>
      <c r="E19" s="174"/>
      <c r="F19" s="175"/>
      <c r="G19" s="176">
        <f t="shared" si="13"/>
        <v>9.5</v>
      </c>
      <c r="H19" s="177"/>
      <c r="I19" s="175"/>
      <c r="J19" s="158">
        <f t="shared" si="14"/>
        <v>10.5</v>
      </c>
      <c r="K19" s="178">
        <f t="shared" si="15"/>
        <v>0</v>
      </c>
      <c r="L19" s="160"/>
      <c r="M19" s="179"/>
      <c r="N19" s="179"/>
      <c r="O19" s="160"/>
      <c r="P19" s="179"/>
      <c r="Q19" s="179"/>
      <c r="R19" s="163">
        <f t="shared" si="3"/>
        <v>95</v>
      </c>
      <c r="S19" s="181">
        <f t="shared" si="4"/>
        <v>0</v>
      </c>
      <c r="T19" s="194"/>
      <c r="U19" s="183">
        <f t="shared" si="5"/>
        <v>0</v>
      </c>
      <c r="V19" s="184">
        <f t="shared" si="0"/>
        <v>0</v>
      </c>
      <c r="W19" s="181">
        <f t="shared" si="6"/>
        <v>0</v>
      </c>
      <c r="X19" s="194"/>
      <c r="Y19" s="185">
        <f t="shared" si="7"/>
        <v>0</v>
      </c>
      <c r="Z19" s="186">
        <f t="shared" si="1"/>
        <v>0</v>
      </c>
      <c r="AA19" s="181">
        <f t="shared" si="16"/>
        <v>0</v>
      </c>
      <c r="AB19" s="194"/>
      <c r="AC19" s="183">
        <f t="shared" si="8"/>
        <v>0</v>
      </c>
      <c r="AD19" s="186">
        <f t="shared" si="2"/>
        <v>0</v>
      </c>
      <c r="AE19" s="181">
        <f t="shared" si="9"/>
        <v>0</v>
      </c>
      <c r="AF19" s="194"/>
      <c r="AG19" s="183">
        <f t="shared" si="10"/>
        <v>0</v>
      </c>
      <c r="AH19" s="187">
        <f t="shared" si="11"/>
        <v>0</v>
      </c>
      <c r="AI19" s="171">
        <f t="shared" si="12"/>
        <v>120.75</v>
      </c>
      <c r="AJ19" s="188"/>
    </row>
    <row r="20" spans="1:36" ht="14.25" customHeight="1">
      <c r="A20" s="198">
        <v>10</v>
      </c>
      <c r="B20" s="190" t="s">
        <v>240</v>
      </c>
      <c r="C20" s="191"/>
      <c r="D20" s="192"/>
      <c r="E20" s="174"/>
      <c r="F20" s="175"/>
      <c r="G20" s="176">
        <f t="shared" si="13"/>
        <v>9.5</v>
      </c>
      <c r="H20" s="177"/>
      <c r="I20" s="175"/>
      <c r="J20" s="158">
        <f t="shared" si="14"/>
        <v>10.5</v>
      </c>
      <c r="K20" s="178">
        <f t="shared" si="15"/>
        <v>0</v>
      </c>
      <c r="L20" s="160"/>
      <c r="M20" s="179"/>
      <c r="N20" s="179"/>
      <c r="O20" s="160"/>
      <c r="P20" s="179"/>
      <c r="Q20" s="179"/>
      <c r="R20" s="180">
        <f t="shared" si="3"/>
        <v>95</v>
      </c>
      <c r="S20" s="181">
        <f t="shared" si="4"/>
        <v>0</v>
      </c>
      <c r="T20" s="194"/>
      <c r="U20" s="183">
        <f t="shared" si="5"/>
        <v>0</v>
      </c>
      <c r="V20" s="184">
        <f t="shared" si="0"/>
        <v>0</v>
      </c>
      <c r="W20" s="181">
        <f t="shared" si="6"/>
        <v>0</v>
      </c>
      <c r="X20" s="194"/>
      <c r="Y20" s="185">
        <f t="shared" si="7"/>
        <v>0</v>
      </c>
      <c r="Z20" s="186">
        <f t="shared" si="1"/>
        <v>0</v>
      </c>
      <c r="AA20" s="181">
        <f t="shared" si="16"/>
        <v>0</v>
      </c>
      <c r="AB20" s="194"/>
      <c r="AC20" s="183">
        <f t="shared" si="8"/>
        <v>0</v>
      </c>
      <c r="AD20" s="186">
        <f t="shared" si="2"/>
        <v>0</v>
      </c>
      <c r="AE20" s="181">
        <f t="shared" si="9"/>
        <v>0</v>
      </c>
      <c r="AF20" s="194"/>
      <c r="AG20" s="183">
        <f t="shared" si="10"/>
        <v>0</v>
      </c>
      <c r="AH20" s="187">
        <f t="shared" si="11"/>
        <v>0</v>
      </c>
      <c r="AI20" s="171">
        <f t="shared" si="12"/>
        <v>120.75</v>
      </c>
      <c r="AJ20" s="188"/>
    </row>
    <row r="21" spans="1:36" ht="14.25" customHeight="1">
      <c r="A21" s="198">
        <v>11</v>
      </c>
      <c r="B21" s="190" t="s">
        <v>241</v>
      </c>
      <c r="C21" s="191"/>
      <c r="D21" s="192"/>
      <c r="E21" s="174"/>
      <c r="F21" s="199"/>
      <c r="G21" s="200">
        <f t="shared" si="13"/>
        <v>9.5</v>
      </c>
      <c r="H21" s="177"/>
      <c r="I21" s="175"/>
      <c r="J21" s="201">
        <f t="shared" si="14"/>
        <v>10.5</v>
      </c>
      <c r="K21" s="178">
        <f t="shared" si="15"/>
        <v>0</v>
      </c>
      <c r="L21" s="160"/>
      <c r="M21" s="179"/>
      <c r="N21" s="179"/>
      <c r="O21" s="160"/>
      <c r="P21" s="179"/>
      <c r="Q21" s="179"/>
      <c r="R21" s="163">
        <f t="shared" si="3"/>
        <v>95</v>
      </c>
      <c r="S21" s="181">
        <f t="shared" si="4"/>
        <v>0</v>
      </c>
      <c r="T21" s="194"/>
      <c r="U21" s="183">
        <f t="shared" si="5"/>
        <v>0</v>
      </c>
      <c r="V21" s="184">
        <f t="shared" si="0"/>
        <v>0</v>
      </c>
      <c r="W21" s="181">
        <f t="shared" si="6"/>
        <v>0</v>
      </c>
      <c r="X21" s="194"/>
      <c r="Y21" s="185">
        <f t="shared" si="7"/>
        <v>0</v>
      </c>
      <c r="Z21" s="186">
        <f t="shared" si="1"/>
        <v>0</v>
      </c>
      <c r="AA21" s="181">
        <f t="shared" si="16"/>
        <v>0</v>
      </c>
      <c r="AB21" s="194"/>
      <c r="AC21" s="183">
        <f t="shared" si="8"/>
        <v>0</v>
      </c>
      <c r="AD21" s="186">
        <f t="shared" si="2"/>
        <v>0</v>
      </c>
      <c r="AE21" s="181">
        <f t="shared" si="9"/>
        <v>0</v>
      </c>
      <c r="AF21" s="194"/>
      <c r="AG21" s="183">
        <f t="shared" si="10"/>
        <v>0</v>
      </c>
      <c r="AH21" s="187">
        <f t="shared" si="11"/>
        <v>0</v>
      </c>
      <c r="AI21" s="171">
        <f t="shared" si="12"/>
        <v>120.75</v>
      </c>
      <c r="AJ21" s="188"/>
    </row>
    <row r="22" spans="1:36" ht="14.25" customHeight="1">
      <c r="A22" s="198">
        <v>12</v>
      </c>
      <c r="B22" s="126" t="s">
        <v>242</v>
      </c>
      <c r="C22" s="536" t="s">
        <v>247</v>
      </c>
      <c r="D22" s="537"/>
      <c r="E22" s="174"/>
      <c r="F22" s="199"/>
      <c r="G22" s="200">
        <f t="shared" si="13"/>
        <v>9.5</v>
      </c>
      <c r="H22" s="177"/>
      <c r="I22" s="175"/>
      <c r="J22" s="201">
        <f t="shared" si="14"/>
        <v>10.5</v>
      </c>
      <c r="K22" s="178">
        <f t="shared" si="15"/>
        <v>0</v>
      </c>
      <c r="L22" s="160"/>
      <c r="M22" s="179"/>
      <c r="N22" s="179"/>
      <c r="O22" s="160"/>
      <c r="P22" s="179"/>
      <c r="Q22" s="179"/>
      <c r="R22" s="180">
        <f t="shared" si="3"/>
        <v>95</v>
      </c>
      <c r="S22" s="181">
        <f t="shared" si="4"/>
        <v>0</v>
      </c>
      <c r="T22" s="194"/>
      <c r="U22" s="183">
        <f t="shared" si="5"/>
        <v>0</v>
      </c>
      <c r="V22" s="184">
        <f t="shared" si="0"/>
        <v>0</v>
      </c>
      <c r="W22" s="181">
        <f t="shared" si="6"/>
        <v>0</v>
      </c>
      <c r="X22" s="194"/>
      <c r="Y22" s="185">
        <f t="shared" si="7"/>
        <v>0</v>
      </c>
      <c r="Z22" s="186">
        <f t="shared" si="1"/>
        <v>0</v>
      </c>
      <c r="AA22" s="181">
        <f t="shared" si="16"/>
        <v>0</v>
      </c>
      <c r="AB22" s="194"/>
      <c r="AC22" s="183">
        <f t="shared" si="8"/>
        <v>0</v>
      </c>
      <c r="AD22" s="186">
        <f t="shared" si="2"/>
        <v>0</v>
      </c>
      <c r="AE22" s="181">
        <f t="shared" si="9"/>
        <v>0</v>
      </c>
      <c r="AF22" s="194"/>
      <c r="AG22" s="183">
        <f t="shared" si="10"/>
        <v>0</v>
      </c>
      <c r="AH22" s="187">
        <f t="shared" si="11"/>
        <v>0</v>
      </c>
      <c r="AI22" s="171">
        <f t="shared" si="12"/>
        <v>120.75</v>
      </c>
      <c r="AJ22" s="188"/>
    </row>
    <row r="23" spans="1:36" ht="14.25" customHeight="1">
      <c r="A23" s="198">
        <v>13</v>
      </c>
      <c r="B23" s="126" t="s">
        <v>243</v>
      </c>
      <c r="C23" s="536" t="s">
        <v>247</v>
      </c>
      <c r="D23" s="537"/>
      <c r="E23" s="177"/>
      <c r="F23" s="199"/>
      <c r="G23" s="202">
        <f t="shared" si="13"/>
        <v>9.5</v>
      </c>
      <c r="H23" s="177"/>
      <c r="I23" s="175"/>
      <c r="J23" s="176">
        <f t="shared" si="14"/>
        <v>10.5</v>
      </c>
      <c r="K23" s="203">
        <f t="shared" si="15"/>
        <v>0</v>
      </c>
      <c r="L23" s="160"/>
      <c r="M23" s="179"/>
      <c r="N23" s="179"/>
      <c r="O23" s="160"/>
      <c r="P23" s="179"/>
      <c r="Q23" s="179"/>
      <c r="R23" s="180">
        <f t="shared" si="3"/>
        <v>95</v>
      </c>
      <c r="S23" s="181">
        <f t="shared" si="4"/>
        <v>0</v>
      </c>
      <c r="T23" s="194"/>
      <c r="U23" s="183">
        <f t="shared" si="5"/>
        <v>0</v>
      </c>
      <c r="V23" s="184">
        <f t="shared" si="0"/>
        <v>0</v>
      </c>
      <c r="W23" s="181">
        <f t="shared" si="6"/>
        <v>0</v>
      </c>
      <c r="X23" s="194"/>
      <c r="Y23" s="185">
        <f t="shared" si="7"/>
        <v>0</v>
      </c>
      <c r="Z23" s="186">
        <f t="shared" si="1"/>
        <v>0</v>
      </c>
      <c r="AA23" s="181">
        <f t="shared" si="16"/>
        <v>0</v>
      </c>
      <c r="AB23" s="194"/>
      <c r="AC23" s="183">
        <f t="shared" si="8"/>
        <v>0</v>
      </c>
      <c r="AD23" s="186">
        <f t="shared" si="2"/>
        <v>0</v>
      </c>
      <c r="AE23" s="181">
        <f t="shared" si="9"/>
        <v>0</v>
      </c>
      <c r="AF23" s="194"/>
      <c r="AG23" s="183">
        <f t="shared" si="10"/>
        <v>0</v>
      </c>
      <c r="AH23" s="187">
        <f t="shared" si="11"/>
        <v>0</v>
      </c>
      <c r="AI23" s="171">
        <f t="shared" si="12"/>
        <v>120.75</v>
      </c>
      <c r="AJ23" s="188"/>
    </row>
    <row r="24" spans="1:36" ht="14.25" customHeight="1">
      <c r="A24" s="198">
        <v>14</v>
      </c>
      <c r="B24" s="195" t="s">
        <v>244</v>
      </c>
      <c r="C24" s="538" t="s">
        <v>248</v>
      </c>
      <c r="D24" s="539"/>
      <c r="E24" s="177"/>
      <c r="F24" s="199"/>
      <c r="G24" s="202">
        <f t="shared" si="13"/>
        <v>9.5</v>
      </c>
      <c r="H24" s="177"/>
      <c r="I24" s="175"/>
      <c r="J24" s="176">
        <f t="shared" si="14"/>
        <v>10.5</v>
      </c>
      <c r="K24" s="203">
        <f t="shared" si="15"/>
        <v>0</v>
      </c>
      <c r="L24" s="160"/>
      <c r="M24" s="179"/>
      <c r="N24" s="179"/>
      <c r="O24" s="160"/>
      <c r="P24" s="179"/>
      <c r="Q24" s="179"/>
      <c r="R24" s="163">
        <f t="shared" si="3"/>
        <v>95</v>
      </c>
      <c r="S24" s="181">
        <f t="shared" si="4"/>
        <v>0</v>
      </c>
      <c r="T24" s="194"/>
      <c r="U24" s="183">
        <f t="shared" si="5"/>
        <v>0</v>
      </c>
      <c r="V24" s="184">
        <f t="shared" si="0"/>
        <v>0</v>
      </c>
      <c r="W24" s="181">
        <f t="shared" si="6"/>
        <v>0</v>
      </c>
      <c r="X24" s="194"/>
      <c r="Y24" s="185">
        <f t="shared" si="7"/>
        <v>0</v>
      </c>
      <c r="Z24" s="186">
        <f t="shared" si="1"/>
        <v>0</v>
      </c>
      <c r="AA24" s="181">
        <f t="shared" si="16"/>
        <v>0</v>
      </c>
      <c r="AB24" s="194"/>
      <c r="AC24" s="183">
        <f t="shared" si="8"/>
        <v>0</v>
      </c>
      <c r="AD24" s="186">
        <f t="shared" si="2"/>
        <v>0</v>
      </c>
      <c r="AE24" s="181">
        <f t="shared" si="9"/>
        <v>0</v>
      </c>
      <c r="AF24" s="194"/>
      <c r="AG24" s="183">
        <f t="shared" si="10"/>
        <v>0</v>
      </c>
      <c r="AH24" s="187">
        <f t="shared" si="11"/>
        <v>0</v>
      </c>
      <c r="AI24" s="171">
        <f t="shared" si="12"/>
        <v>120.75</v>
      </c>
      <c r="AJ24" s="188"/>
    </row>
    <row r="25" spans="1:36" ht="14.25" customHeight="1">
      <c r="A25" s="198">
        <v>15</v>
      </c>
      <c r="B25" s="126" t="s">
        <v>237</v>
      </c>
      <c r="C25" s="538" t="s">
        <v>248</v>
      </c>
      <c r="D25" s="539"/>
      <c r="E25" s="174"/>
      <c r="F25" s="199"/>
      <c r="G25" s="202">
        <f t="shared" si="13"/>
        <v>9.5</v>
      </c>
      <c r="H25" s="177"/>
      <c r="I25" s="175"/>
      <c r="J25" s="176">
        <f t="shared" si="14"/>
        <v>10.5</v>
      </c>
      <c r="K25" s="203">
        <f t="shared" si="15"/>
        <v>0</v>
      </c>
      <c r="L25" s="160"/>
      <c r="M25" s="179"/>
      <c r="N25" s="179"/>
      <c r="O25" s="160"/>
      <c r="P25" s="179">
        <v>1</v>
      </c>
      <c r="Q25" s="179"/>
      <c r="R25" s="180">
        <f t="shared" si="3"/>
        <v>94</v>
      </c>
      <c r="S25" s="181">
        <f t="shared" si="4"/>
        <v>0</v>
      </c>
      <c r="T25" s="194"/>
      <c r="U25" s="183">
        <f t="shared" si="5"/>
        <v>0</v>
      </c>
      <c r="V25" s="184">
        <f t="shared" si="0"/>
        <v>0</v>
      </c>
      <c r="W25" s="181">
        <f t="shared" si="6"/>
        <v>0</v>
      </c>
      <c r="X25" s="194"/>
      <c r="Y25" s="185">
        <f t="shared" si="7"/>
        <v>0</v>
      </c>
      <c r="Z25" s="186">
        <f t="shared" si="1"/>
        <v>0</v>
      </c>
      <c r="AA25" s="181">
        <f t="shared" si="16"/>
        <v>1</v>
      </c>
      <c r="AB25" s="194"/>
      <c r="AC25" s="183">
        <f t="shared" si="8"/>
        <v>1</v>
      </c>
      <c r="AD25" s="186">
        <f t="shared" si="2"/>
        <v>1</v>
      </c>
      <c r="AE25" s="181">
        <f t="shared" si="9"/>
        <v>0</v>
      </c>
      <c r="AF25" s="194"/>
      <c r="AG25" s="183">
        <f t="shared" si="10"/>
        <v>0</v>
      </c>
      <c r="AH25" s="187">
        <f t="shared" si="11"/>
        <v>0</v>
      </c>
      <c r="AI25" s="171">
        <f t="shared" si="12"/>
        <v>120.7</v>
      </c>
      <c r="AJ25" s="188"/>
    </row>
    <row r="26" spans="1:36" ht="14.25" customHeight="1">
      <c r="A26" s="204">
        <v>16</v>
      </c>
      <c r="B26" s="195" t="s">
        <v>238</v>
      </c>
      <c r="C26" s="538" t="s">
        <v>248</v>
      </c>
      <c r="D26" s="539"/>
      <c r="E26" s="174"/>
      <c r="F26" s="199"/>
      <c r="G26" s="202">
        <f t="shared" si="13"/>
        <v>9.5</v>
      </c>
      <c r="H26" s="177"/>
      <c r="I26" s="175"/>
      <c r="J26" s="176">
        <f t="shared" si="14"/>
        <v>10.5</v>
      </c>
      <c r="K26" s="203">
        <f t="shared" si="15"/>
        <v>0</v>
      </c>
      <c r="L26" s="160"/>
      <c r="M26" s="179"/>
      <c r="N26" s="179"/>
      <c r="O26" s="160"/>
      <c r="P26" s="179"/>
      <c r="Q26" s="179"/>
      <c r="R26" s="180">
        <f t="shared" si="3"/>
        <v>94</v>
      </c>
      <c r="S26" s="181">
        <f t="shared" si="4"/>
        <v>0</v>
      </c>
      <c r="T26" s="194"/>
      <c r="U26" s="183">
        <f t="shared" si="5"/>
        <v>0</v>
      </c>
      <c r="V26" s="184">
        <f t="shared" si="0"/>
        <v>0</v>
      </c>
      <c r="W26" s="181">
        <f t="shared" si="6"/>
        <v>0</v>
      </c>
      <c r="X26" s="194"/>
      <c r="Y26" s="185">
        <f t="shared" si="7"/>
        <v>0</v>
      </c>
      <c r="Z26" s="186">
        <f t="shared" si="1"/>
        <v>0</v>
      </c>
      <c r="AA26" s="181">
        <f t="shared" si="16"/>
        <v>0</v>
      </c>
      <c r="AB26" s="194"/>
      <c r="AC26" s="183">
        <f t="shared" si="8"/>
        <v>1</v>
      </c>
      <c r="AD26" s="186">
        <f t="shared" si="2"/>
        <v>1</v>
      </c>
      <c r="AE26" s="181">
        <f t="shared" si="9"/>
        <v>0</v>
      </c>
      <c r="AF26" s="194"/>
      <c r="AG26" s="183">
        <f t="shared" si="10"/>
        <v>0</v>
      </c>
      <c r="AH26" s="187">
        <f t="shared" si="11"/>
        <v>0</v>
      </c>
      <c r="AI26" s="171">
        <f t="shared" si="12"/>
        <v>120.7</v>
      </c>
      <c r="AJ26" s="188"/>
    </row>
    <row r="27" spans="1:36" ht="14.25" customHeight="1">
      <c r="A27" s="198">
        <v>17</v>
      </c>
      <c r="B27" s="190" t="s">
        <v>240</v>
      </c>
      <c r="C27" s="538" t="s">
        <v>248</v>
      </c>
      <c r="D27" s="539"/>
      <c r="E27" s="174"/>
      <c r="F27" s="199"/>
      <c r="G27" s="155">
        <f t="shared" si="13"/>
        <v>9.5</v>
      </c>
      <c r="H27" s="177"/>
      <c r="I27" s="175"/>
      <c r="J27" s="158">
        <f t="shared" si="14"/>
        <v>10.5</v>
      </c>
      <c r="K27" s="178">
        <f t="shared" si="15"/>
        <v>0</v>
      </c>
      <c r="L27" s="160"/>
      <c r="M27" s="179"/>
      <c r="N27" s="179"/>
      <c r="O27" s="160"/>
      <c r="P27" s="179"/>
      <c r="Q27" s="179"/>
      <c r="R27" s="163">
        <f>R26+K27-L27-M27-N27-O27-P27-Q27</f>
        <v>94</v>
      </c>
      <c r="S27" s="181">
        <f>M27/0.2+N27/0.2</f>
        <v>0</v>
      </c>
      <c r="T27" s="194"/>
      <c r="U27" s="183">
        <f t="shared" si="5"/>
        <v>0</v>
      </c>
      <c r="V27" s="184">
        <f t="shared" si="0"/>
        <v>0</v>
      </c>
      <c r="W27" s="181">
        <f t="shared" si="6"/>
        <v>0</v>
      </c>
      <c r="X27" s="194"/>
      <c r="Y27" s="185">
        <f t="shared" si="7"/>
        <v>0</v>
      </c>
      <c r="Z27" s="186">
        <f t="shared" si="1"/>
        <v>0</v>
      </c>
      <c r="AA27" s="181">
        <f t="shared" si="16"/>
        <v>0</v>
      </c>
      <c r="AB27" s="194"/>
      <c r="AC27" s="183">
        <f t="shared" si="8"/>
        <v>1</v>
      </c>
      <c r="AD27" s="186">
        <f t="shared" si="2"/>
        <v>1</v>
      </c>
      <c r="AE27" s="181">
        <f t="shared" si="9"/>
        <v>0</v>
      </c>
      <c r="AF27" s="194"/>
      <c r="AG27" s="183">
        <f t="shared" si="10"/>
        <v>0</v>
      </c>
      <c r="AH27" s="187">
        <f t="shared" si="11"/>
        <v>0</v>
      </c>
      <c r="AI27" s="171">
        <f t="shared" si="12"/>
        <v>120.7</v>
      </c>
      <c r="AJ27" s="188"/>
    </row>
    <row r="28" spans="1:36" ht="14.25" customHeight="1">
      <c r="A28" s="204">
        <v>18</v>
      </c>
      <c r="B28" s="190" t="s">
        <v>241</v>
      </c>
      <c r="C28" s="536" t="s">
        <v>249</v>
      </c>
      <c r="D28" s="537"/>
      <c r="E28" s="174"/>
      <c r="F28" s="199"/>
      <c r="G28" s="202">
        <f t="shared" si="13"/>
        <v>9.5</v>
      </c>
      <c r="H28" s="177"/>
      <c r="I28" s="175"/>
      <c r="J28" s="158">
        <f t="shared" si="14"/>
        <v>10.5</v>
      </c>
      <c r="K28" s="178">
        <f t="shared" si="15"/>
        <v>0</v>
      </c>
      <c r="L28" s="160"/>
      <c r="M28" s="179"/>
      <c r="N28" s="179"/>
      <c r="O28" s="160"/>
      <c r="P28" s="179"/>
      <c r="Q28" s="179"/>
      <c r="R28" s="180">
        <f t="shared" si="3"/>
        <v>94</v>
      </c>
      <c r="S28" s="181">
        <f t="shared" si="4"/>
        <v>0</v>
      </c>
      <c r="T28" s="194"/>
      <c r="U28" s="183">
        <f t="shared" si="5"/>
        <v>0</v>
      </c>
      <c r="V28" s="184">
        <f t="shared" si="0"/>
        <v>0</v>
      </c>
      <c r="W28" s="181">
        <f t="shared" si="6"/>
        <v>0</v>
      </c>
      <c r="X28" s="194"/>
      <c r="Y28" s="185">
        <f t="shared" si="7"/>
        <v>0</v>
      </c>
      <c r="Z28" s="186">
        <f t="shared" si="1"/>
        <v>0</v>
      </c>
      <c r="AA28" s="181">
        <f t="shared" si="16"/>
        <v>0</v>
      </c>
      <c r="AB28" s="194"/>
      <c r="AC28" s="183">
        <f t="shared" si="8"/>
        <v>1</v>
      </c>
      <c r="AD28" s="186">
        <f t="shared" si="2"/>
        <v>1</v>
      </c>
      <c r="AE28" s="181">
        <f t="shared" si="9"/>
        <v>0</v>
      </c>
      <c r="AF28" s="194"/>
      <c r="AG28" s="183">
        <f t="shared" si="10"/>
        <v>0</v>
      </c>
      <c r="AH28" s="187">
        <f t="shared" si="11"/>
        <v>0</v>
      </c>
      <c r="AI28" s="171">
        <f t="shared" si="12"/>
        <v>120.7</v>
      </c>
      <c r="AJ28" s="188"/>
    </row>
    <row r="29" spans="1:36" ht="14.25" customHeight="1">
      <c r="A29" s="198">
        <v>19</v>
      </c>
      <c r="B29" s="126" t="s">
        <v>242</v>
      </c>
      <c r="C29" s="536" t="s">
        <v>249</v>
      </c>
      <c r="D29" s="537"/>
      <c r="E29" s="174"/>
      <c r="F29" s="199"/>
      <c r="G29" s="202">
        <f t="shared" si="13"/>
        <v>9.5</v>
      </c>
      <c r="H29" s="177"/>
      <c r="I29" s="175"/>
      <c r="J29" s="158">
        <f t="shared" si="14"/>
        <v>10.5</v>
      </c>
      <c r="K29" s="178">
        <f t="shared" si="15"/>
        <v>0</v>
      </c>
      <c r="L29" s="160"/>
      <c r="M29" s="179"/>
      <c r="N29" s="179"/>
      <c r="O29" s="160"/>
      <c r="P29" s="179"/>
      <c r="Q29" s="179"/>
      <c r="R29" s="180">
        <f t="shared" si="3"/>
        <v>94</v>
      </c>
      <c r="S29" s="181">
        <f t="shared" si="4"/>
        <v>0</v>
      </c>
      <c r="T29" s="194"/>
      <c r="U29" s="183">
        <f t="shared" si="5"/>
        <v>0</v>
      </c>
      <c r="V29" s="184">
        <f t="shared" si="0"/>
        <v>0</v>
      </c>
      <c r="W29" s="181">
        <f t="shared" si="6"/>
        <v>0</v>
      </c>
      <c r="X29" s="194"/>
      <c r="Y29" s="185">
        <f t="shared" si="7"/>
        <v>0</v>
      </c>
      <c r="Z29" s="186">
        <f t="shared" si="1"/>
        <v>0</v>
      </c>
      <c r="AA29" s="181">
        <f t="shared" si="16"/>
        <v>0</v>
      </c>
      <c r="AB29" s="194"/>
      <c r="AC29" s="183">
        <f t="shared" si="8"/>
        <v>1</v>
      </c>
      <c r="AD29" s="186">
        <f t="shared" si="2"/>
        <v>1</v>
      </c>
      <c r="AE29" s="181">
        <f t="shared" si="9"/>
        <v>0</v>
      </c>
      <c r="AF29" s="194"/>
      <c r="AG29" s="183">
        <f t="shared" si="10"/>
        <v>0</v>
      </c>
      <c r="AH29" s="187">
        <f t="shared" si="11"/>
        <v>0</v>
      </c>
      <c r="AI29" s="171">
        <f t="shared" si="12"/>
        <v>120.7</v>
      </c>
      <c r="AJ29" s="188"/>
    </row>
    <row r="30" spans="1:36" ht="14.25" customHeight="1">
      <c r="A30" s="198">
        <v>20</v>
      </c>
      <c r="B30" s="126" t="s">
        <v>243</v>
      </c>
      <c r="C30" s="536" t="s">
        <v>249</v>
      </c>
      <c r="D30" s="537"/>
      <c r="E30" s="174"/>
      <c r="F30" s="199"/>
      <c r="G30" s="155">
        <f t="shared" si="13"/>
        <v>9.5</v>
      </c>
      <c r="H30" s="177"/>
      <c r="I30" s="175"/>
      <c r="J30" s="158">
        <f t="shared" si="14"/>
        <v>10.5</v>
      </c>
      <c r="K30" s="178">
        <f t="shared" si="15"/>
        <v>0</v>
      </c>
      <c r="L30" s="160"/>
      <c r="M30" s="179"/>
      <c r="N30" s="179"/>
      <c r="O30" s="160"/>
      <c r="P30" s="179"/>
      <c r="Q30" s="179"/>
      <c r="R30" s="180">
        <f t="shared" si="3"/>
        <v>94</v>
      </c>
      <c r="S30" s="181">
        <f t="shared" si="4"/>
        <v>0</v>
      </c>
      <c r="T30" s="194"/>
      <c r="U30" s="183">
        <f t="shared" si="5"/>
        <v>0</v>
      </c>
      <c r="V30" s="184">
        <f t="shared" si="0"/>
        <v>0</v>
      </c>
      <c r="W30" s="181">
        <f t="shared" si="6"/>
        <v>0</v>
      </c>
      <c r="X30" s="194"/>
      <c r="Y30" s="185">
        <f t="shared" si="7"/>
        <v>0</v>
      </c>
      <c r="Z30" s="186">
        <f t="shared" si="1"/>
        <v>0</v>
      </c>
      <c r="AA30" s="181">
        <f t="shared" si="16"/>
        <v>0</v>
      </c>
      <c r="AB30" s="194"/>
      <c r="AC30" s="183">
        <f t="shared" si="8"/>
        <v>1</v>
      </c>
      <c r="AD30" s="186">
        <f t="shared" si="2"/>
        <v>1</v>
      </c>
      <c r="AE30" s="181">
        <f t="shared" si="9"/>
        <v>0</v>
      </c>
      <c r="AF30" s="194"/>
      <c r="AG30" s="183">
        <f t="shared" si="10"/>
        <v>0</v>
      </c>
      <c r="AH30" s="187">
        <f t="shared" si="11"/>
        <v>0</v>
      </c>
      <c r="AI30" s="171">
        <f t="shared" si="12"/>
        <v>120.7</v>
      </c>
      <c r="AJ30" s="188"/>
    </row>
    <row r="31" spans="1:36" ht="14.25" customHeight="1">
      <c r="A31" s="204">
        <v>21</v>
      </c>
      <c r="B31" s="205" t="s">
        <v>244</v>
      </c>
      <c r="C31" s="536" t="s">
        <v>250</v>
      </c>
      <c r="D31" s="537"/>
      <c r="E31" s="177"/>
      <c r="F31" s="199"/>
      <c r="G31" s="155">
        <f t="shared" si="13"/>
        <v>9.5</v>
      </c>
      <c r="H31" s="177"/>
      <c r="I31" s="175"/>
      <c r="J31" s="158">
        <f t="shared" si="14"/>
        <v>10.5</v>
      </c>
      <c r="K31" s="178">
        <f t="shared" si="15"/>
        <v>0</v>
      </c>
      <c r="L31" s="160"/>
      <c r="M31" s="179"/>
      <c r="N31" s="179"/>
      <c r="O31" s="160"/>
      <c r="P31" s="179"/>
      <c r="Q31" s="179"/>
      <c r="R31" s="180">
        <f t="shared" si="3"/>
        <v>94</v>
      </c>
      <c r="S31" s="181">
        <f t="shared" si="4"/>
        <v>0</v>
      </c>
      <c r="T31" s="194"/>
      <c r="U31" s="183">
        <f t="shared" si="5"/>
        <v>0</v>
      </c>
      <c r="V31" s="184">
        <f t="shared" si="0"/>
        <v>0</v>
      </c>
      <c r="W31" s="181">
        <f t="shared" si="6"/>
        <v>0</v>
      </c>
      <c r="X31" s="194"/>
      <c r="Y31" s="185">
        <f t="shared" si="7"/>
        <v>0</v>
      </c>
      <c r="Z31" s="186">
        <f t="shared" si="1"/>
        <v>0</v>
      </c>
      <c r="AA31" s="181">
        <f t="shared" si="16"/>
        <v>0</v>
      </c>
      <c r="AB31" s="194"/>
      <c r="AC31" s="183">
        <f t="shared" si="8"/>
        <v>1</v>
      </c>
      <c r="AD31" s="186">
        <f t="shared" si="2"/>
        <v>1</v>
      </c>
      <c r="AE31" s="181">
        <f t="shared" si="9"/>
        <v>0</v>
      </c>
      <c r="AF31" s="194"/>
      <c r="AG31" s="183">
        <f t="shared" si="10"/>
        <v>0</v>
      </c>
      <c r="AH31" s="187">
        <f t="shared" si="11"/>
        <v>0</v>
      </c>
      <c r="AI31" s="171">
        <f t="shared" si="12"/>
        <v>120.7</v>
      </c>
      <c r="AJ31" s="188"/>
    </row>
    <row r="32" spans="1:36" ht="14.25" customHeight="1">
      <c r="A32" s="204">
        <v>22</v>
      </c>
      <c r="B32" s="126" t="s">
        <v>237</v>
      </c>
      <c r="C32" s="536" t="s">
        <v>250</v>
      </c>
      <c r="D32" s="537"/>
      <c r="E32" s="174"/>
      <c r="F32" s="199"/>
      <c r="G32" s="155">
        <f t="shared" si="13"/>
        <v>9.5</v>
      </c>
      <c r="H32" s="177"/>
      <c r="I32" s="175"/>
      <c r="J32" s="158">
        <f t="shared" si="14"/>
        <v>10.5</v>
      </c>
      <c r="K32" s="178">
        <f t="shared" si="15"/>
        <v>0</v>
      </c>
      <c r="L32" s="160"/>
      <c r="M32" s="179"/>
      <c r="N32" s="179"/>
      <c r="O32" s="160"/>
      <c r="P32" s="179"/>
      <c r="Q32" s="179"/>
      <c r="R32" s="180">
        <f>R31+K32-L32-M32-N32-O32-P32-Q32</f>
        <v>94</v>
      </c>
      <c r="S32" s="181">
        <f>M32/0.2+N32/0.2</f>
        <v>0</v>
      </c>
      <c r="T32" s="194"/>
      <c r="U32" s="183">
        <f t="shared" si="5"/>
        <v>0</v>
      </c>
      <c r="V32" s="184">
        <f t="shared" si="0"/>
        <v>0</v>
      </c>
      <c r="W32" s="181">
        <f t="shared" si="6"/>
        <v>0</v>
      </c>
      <c r="X32" s="194"/>
      <c r="Y32" s="185">
        <f t="shared" si="7"/>
        <v>0</v>
      </c>
      <c r="Z32" s="186">
        <f t="shared" si="1"/>
        <v>0</v>
      </c>
      <c r="AA32" s="181">
        <f t="shared" si="16"/>
        <v>0</v>
      </c>
      <c r="AB32" s="197">
        <v>1</v>
      </c>
      <c r="AC32" s="183">
        <f t="shared" si="8"/>
        <v>0</v>
      </c>
      <c r="AD32" s="186">
        <f t="shared" si="2"/>
        <v>0</v>
      </c>
      <c r="AE32" s="181">
        <f t="shared" si="9"/>
        <v>0</v>
      </c>
      <c r="AF32" s="194"/>
      <c r="AG32" s="183">
        <f t="shared" si="10"/>
        <v>0</v>
      </c>
      <c r="AH32" s="187">
        <f t="shared" si="11"/>
        <v>0</v>
      </c>
      <c r="AI32" s="171">
        <f t="shared" si="12"/>
        <v>119.7</v>
      </c>
      <c r="AJ32" s="188"/>
    </row>
    <row r="33" spans="1:36" ht="14.25" customHeight="1">
      <c r="A33" s="204">
        <v>23</v>
      </c>
      <c r="B33" s="126" t="s">
        <v>238</v>
      </c>
      <c r="C33" s="538" t="s">
        <v>251</v>
      </c>
      <c r="D33" s="539"/>
      <c r="E33" s="177"/>
      <c r="F33" s="199"/>
      <c r="G33" s="155">
        <f t="shared" si="13"/>
        <v>9.5</v>
      </c>
      <c r="H33" s="177"/>
      <c r="I33" s="175"/>
      <c r="J33" s="158">
        <f t="shared" si="14"/>
        <v>10.5</v>
      </c>
      <c r="K33" s="178">
        <f t="shared" si="15"/>
        <v>0</v>
      </c>
      <c r="L33" s="160"/>
      <c r="M33" s="179"/>
      <c r="N33" s="179"/>
      <c r="O33" s="160"/>
      <c r="P33" s="179"/>
      <c r="Q33" s="206"/>
      <c r="R33" s="180">
        <f t="shared" si="3"/>
        <v>94</v>
      </c>
      <c r="S33" s="181">
        <f t="shared" si="4"/>
        <v>0</v>
      </c>
      <c r="T33" s="194"/>
      <c r="U33" s="183">
        <f t="shared" si="5"/>
        <v>0</v>
      </c>
      <c r="V33" s="184">
        <f t="shared" si="0"/>
        <v>0</v>
      </c>
      <c r="W33" s="181">
        <f t="shared" si="6"/>
        <v>0</v>
      </c>
      <c r="X33" s="194"/>
      <c r="Y33" s="185">
        <f t="shared" si="7"/>
        <v>0</v>
      </c>
      <c r="Z33" s="186">
        <f t="shared" si="1"/>
        <v>0</v>
      </c>
      <c r="AA33" s="181">
        <f t="shared" si="16"/>
        <v>0</v>
      </c>
      <c r="AB33" s="194"/>
      <c r="AC33" s="183">
        <f t="shared" si="8"/>
        <v>0</v>
      </c>
      <c r="AD33" s="186">
        <f t="shared" si="2"/>
        <v>0</v>
      </c>
      <c r="AE33" s="181">
        <f t="shared" si="9"/>
        <v>0</v>
      </c>
      <c r="AF33" s="194"/>
      <c r="AG33" s="183">
        <f t="shared" si="10"/>
        <v>0</v>
      </c>
      <c r="AH33" s="187">
        <f t="shared" si="11"/>
        <v>0</v>
      </c>
      <c r="AI33" s="171">
        <f t="shared" si="12"/>
        <v>119.7</v>
      </c>
      <c r="AJ33" s="188"/>
    </row>
    <row r="34" spans="1:36" ht="14.25" customHeight="1">
      <c r="A34" s="204">
        <v>24</v>
      </c>
      <c r="B34" s="190" t="s">
        <v>240</v>
      </c>
      <c r="C34" s="191"/>
      <c r="D34" s="192"/>
      <c r="E34" s="177"/>
      <c r="F34" s="199"/>
      <c r="G34" s="155">
        <f t="shared" si="13"/>
        <v>9.5</v>
      </c>
      <c r="H34" s="177"/>
      <c r="I34" s="175"/>
      <c r="J34" s="158">
        <f t="shared" si="14"/>
        <v>10.5</v>
      </c>
      <c r="K34" s="178">
        <f t="shared" si="15"/>
        <v>0</v>
      </c>
      <c r="L34" s="160"/>
      <c r="M34" s="179"/>
      <c r="N34" s="179"/>
      <c r="O34" s="160"/>
      <c r="P34" s="179"/>
      <c r="Q34" s="179"/>
      <c r="R34" s="180">
        <f t="shared" si="3"/>
        <v>94</v>
      </c>
      <c r="S34" s="181">
        <f t="shared" si="4"/>
        <v>0</v>
      </c>
      <c r="T34" s="194"/>
      <c r="U34" s="183">
        <f t="shared" si="5"/>
        <v>0</v>
      </c>
      <c r="V34" s="184">
        <f t="shared" si="0"/>
        <v>0</v>
      </c>
      <c r="W34" s="181">
        <f t="shared" si="6"/>
        <v>0</v>
      </c>
      <c r="X34" s="194"/>
      <c r="Y34" s="185">
        <f t="shared" si="7"/>
        <v>0</v>
      </c>
      <c r="Z34" s="186">
        <f t="shared" si="1"/>
        <v>0</v>
      </c>
      <c r="AA34" s="181">
        <f t="shared" si="16"/>
        <v>0</v>
      </c>
      <c r="AB34" s="194"/>
      <c r="AC34" s="183">
        <f t="shared" si="8"/>
        <v>0</v>
      </c>
      <c r="AD34" s="186">
        <f t="shared" si="2"/>
        <v>0</v>
      </c>
      <c r="AE34" s="181">
        <f t="shared" si="9"/>
        <v>0</v>
      </c>
      <c r="AF34" s="194"/>
      <c r="AG34" s="183">
        <f t="shared" si="10"/>
        <v>0</v>
      </c>
      <c r="AH34" s="187">
        <f t="shared" si="11"/>
        <v>0</v>
      </c>
      <c r="AI34" s="171">
        <f t="shared" si="12"/>
        <v>119.7</v>
      </c>
      <c r="AJ34" s="188"/>
    </row>
    <row r="35" spans="1:36" ht="14.25" customHeight="1">
      <c r="A35" s="198">
        <v>25</v>
      </c>
      <c r="B35" s="190" t="s">
        <v>241</v>
      </c>
      <c r="C35" s="191"/>
      <c r="D35" s="192"/>
      <c r="E35" s="174"/>
      <c r="F35" s="199"/>
      <c r="G35" s="155">
        <f t="shared" si="13"/>
        <v>9.5</v>
      </c>
      <c r="H35" s="177"/>
      <c r="I35" s="175"/>
      <c r="J35" s="158">
        <f t="shared" si="14"/>
        <v>10.5</v>
      </c>
      <c r="K35" s="178">
        <f t="shared" si="15"/>
        <v>0</v>
      </c>
      <c r="L35" s="160"/>
      <c r="M35" s="179"/>
      <c r="N35" s="179"/>
      <c r="O35" s="160"/>
      <c r="P35" s="179"/>
      <c r="Q35" s="206"/>
      <c r="R35" s="180">
        <f t="shared" si="3"/>
        <v>94</v>
      </c>
      <c r="S35" s="181">
        <f t="shared" si="4"/>
        <v>0</v>
      </c>
      <c r="T35" s="194"/>
      <c r="U35" s="183">
        <f t="shared" si="5"/>
        <v>0</v>
      </c>
      <c r="V35" s="184">
        <f t="shared" si="0"/>
        <v>0</v>
      </c>
      <c r="W35" s="181">
        <f t="shared" si="6"/>
        <v>0</v>
      </c>
      <c r="X35" s="194"/>
      <c r="Y35" s="185">
        <f t="shared" si="7"/>
        <v>0</v>
      </c>
      <c r="Z35" s="186">
        <f t="shared" si="1"/>
        <v>0</v>
      </c>
      <c r="AA35" s="181">
        <f t="shared" si="16"/>
        <v>0</v>
      </c>
      <c r="AB35" s="194"/>
      <c r="AC35" s="183">
        <f t="shared" si="8"/>
        <v>0</v>
      </c>
      <c r="AD35" s="186">
        <f t="shared" si="2"/>
        <v>0</v>
      </c>
      <c r="AE35" s="181">
        <f t="shared" si="9"/>
        <v>0</v>
      </c>
      <c r="AF35" s="194"/>
      <c r="AG35" s="183">
        <f t="shared" si="10"/>
        <v>0</v>
      </c>
      <c r="AH35" s="187">
        <f t="shared" si="11"/>
        <v>0</v>
      </c>
      <c r="AI35" s="171">
        <f t="shared" si="12"/>
        <v>119.7</v>
      </c>
      <c r="AJ35" s="188"/>
    </row>
    <row r="36" spans="1:36" ht="14.25" customHeight="1">
      <c r="A36" s="204">
        <v>26</v>
      </c>
      <c r="B36" s="195" t="s">
        <v>242</v>
      </c>
      <c r="C36" s="191"/>
      <c r="D36" s="192"/>
      <c r="E36" s="174"/>
      <c r="F36" s="199"/>
      <c r="G36" s="155">
        <f t="shared" si="13"/>
        <v>9.5</v>
      </c>
      <c r="H36" s="177"/>
      <c r="I36" s="175"/>
      <c r="J36" s="158">
        <f t="shared" si="14"/>
        <v>10.5</v>
      </c>
      <c r="K36" s="178">
        <f t="shared" si="15"/>
        <v>0</v>
      </c>
      <c r="L36" s="160"/>
      <c r="M36" s="179"/>
      <c r="N36" s="179"/>
      <c r="O36" s="160"/>
      <c r="P36" s="179"/>
      <c r="Q36" s="207"/>
      <c r="R36" s="180">
        <f t="shared" si="3"/>
        <v>94</v>
      </c>
      <c r="S36" s="181">
        <f t="shared" si="4"/>
        <v>0</v>
      </c>
      <c r="T36" s="194"/>
      <c r="U36" s="183">
        <f t="shared" si="5"/>
        <v>0</v>
      </c>
      <c r="V36" s="184">
        <f t="shared" si="0"/>
        <v>0</v>
      </c>
      <c r="W36" s="181">
        <f t="shared" si="6"/>
        <v>0</v>
      </c>
      <c r="X36" s="194"/>
      <c r="Y36" s="185">
        <f t="shared" si="7"/>
        <v>0</v>
      </c>
      <c r="Z36" s="186">
        <f t="shared" si="1"/>
        <v>0</v>
      </c>
      <c r="AA36" s="181">
        <f t="shared" si="16"/>
        <v>0</v>
      </c>
      <c r="AB36" s="194"/>
      <c r="AC36" s="183">
        <f t="shared" si="8"/>
        <v>0</v>
      </c>
      <c r="AD36" s="186">
        <f t="shared" si="2"/>
        <v>0</v>
      </c>
      <c r="AE36" s="181">
        <f t="shared" si="9"/>
        <v>0</v>
      </c>
      <c r="AF36" s="194"/>
      <c r="AG36" s="183">
        <f t="shared" si="10"/>
        <v>0</v>
      </c>
      <c r="AH36" s="187">
        <f t="shared" si="11"/>
        <v>0</v>
      </c>
      <c r="AI36" s="171">
        <f t="shared" si="12"/>
        <v>119.7</v>
      </c>
      <c r="AJ36" s="188"/>
    </row>
    <row r="37" spans="1:36" ht="14.25" customHeight="1">
      <c r="A37" s="198">
        <v>27</v>
      </c>
      <c r="B37" s="126" t="s">
        <v>243</v>
      </c>
      <c r="C37" s="191"/>
      <c r="D37" s="192"/>
      <c r="E37" s="174"/>
      <c r="F37" s="199"/>
      <c r="G37" s="155">
        <f t="shared" si="13"/>
        <v>9.5</v>
      </c>
      <c r="H37" s="208">
        <v>0</v>
      </c>
      <c r="I37" s="175"/>
      <c r="J37" s="158">
        <f t="shared" si="14"/>
        <v>10.5</v>
      </c>
      <c r="K37" s="178">
        <f t="shared" si="15"/>
        <v>0</v>
      </c>
      <c r="L37" s="160"/>
      <c r="M37" s="179"/>
      <c r="N37" s="179"/>
      <c r="O37" s="160"/>
      <c r="P37" s="179"/>
      <c r="Q37" s="206"/>
      <c r="R37" s="180">
        <f t="shared" si="3"/>
        <v>94</v>
      </c>
      <c r="S37" s="181">
        <f t="shared" si="4"/>
        <v>0</v>
      </c>
      <c r="T37" s="194"/>
      <c r="U37" s="183">
        <f t="shared" si="5"/>
        <v>0</v>
      </c>
      <c r="V37" s="184">
        <f t="shared" si="0"/>
        <v>0</v>
      </c>
      <c r="W37" s="181">
        <f t="shared" si="6"/>
        <v>0</v>
      </c>
      <c r="X37" s="194"/>
      <c r="Y37" s="185">
        <f t="shared" si="7"/>
        <v>0</v>
      </c>
      <c r="Z37" s="186">
        <f t="shared" si="1"/>
        <v>0</v>
      </c>
      <c r="AA37" s="181">
        <f t="shared" si="16"/>
        <v>0</v>
      </c>
      <c r="AB37" s="194"/>
      <c r="AC37" s="183">
        <f t="shared" si="8"/>
        <v>0</v>
      </c>
      <c r="AD37" s="186">
        <f t="shared" si="2"/>
        <v>0</v>
      </c>
      <c r="AE37" s="181">
        <f t="shared" si="9"/>
        <v>0</v>
      </c>
      <c r="AF37" s="194"/>
      <c r="AG37" s="183">
        <f t="shared" si="10"/>
        <v>0</v>
      </c>
      <c r="AH37" s="187">
        <f t="shared" si="11"/>
        <v>0</v>
      </c>
      <c r="AI37" s="171">
        <f t="shared" si="12"/>
        <v>119.7</v>
      </c>
      <c r="AJ37" s="188"/>
    </row>
    <row r="38" spans="1:36" ht="14.25" customHeight="1">
      <c r="A38" s="204">
        <v>28</v>
      </c>
      <c r="B38" s="209" t="s">
        <v>244</v>
      </c>
      <c r="C38" s="538" t="s">
        <v>252</v>
      </c>
      <c r="D38" s="539"/>
      <c r="E38" s="174"/>
      <c r="F38" s="175"/>
      <c r="G38" s="155">
        <f t="shared" si="13"/>
        <v>9.5</v>
      </c>
      <c r="H38" s="177"/>
      <c r="I38" s="175"/>
      <c r="J38" s="158">
        <f t="shared" si="14"/>
        <v>10.5</v>
      </c>
      <c r="K38" s="178">
        <f t="shared" si="15"/>
        <v>0</v>
      </c>
      <c r="L38" s="160"/>
      <c r="M38" s="179"/>
      <c r="N38" s="179"/>
      <c r="O38" s="160"/>
      <c r="P38" s="179"/>
      <c r="Q38" s="207"/>
      <c r="R38" s="180">
        <f t="shared" si="3"/>
        <v>94</v>
      </c>
      <c r="S38" s="181">
        <f t="shared" si="4"/>
        <v>0</v>
      </c>
      <c r="T38" s="194"/>
      <c r="U38" s="183">
        <f t="shared" si="5"/>
        <v>0</v>
      </c>
      <c r="V38" s="184">
        <f t="shared" si="0"/>
        <v>0</v>
      </c>
      <c r="W38" s="194">
        <v>0</v>
      </c>
      <c r="X38" s="194"/>
      <c r="Y38" s="185">
        <f t="shared" si="7"/>
        <v>0</v>
      </c>
      <c r="Z38" s="186">
        <f t="shared" si="1"/>
        <v>0</v>
      </c>
      <c r="AA38" s="181">
        <f t="shared" si="16"/>
        <v>0</v>
      </c>
      <c r="AB38" s="194"/>
      <c r="AC38" s="183">
        <f t="shared" si="8"/>
        <v>0</v>
      </c>
      <c r="AD38" s="186">
        <f t="shared" si="2"/>
        <v>0</v>
      </c>
      <c r="AE38" s="181">
        <f t="shared" si="9"/>
        <v>0</v>
      </c>
      <c r="AF38" s="194"/>
      <c r="AG38" s="183">
        <f t="shared" si="10"/>
        <v>0</v>
      </c>
      <c r="AH38" s="187">
        <f t="shared" si="11"/>
        <v>0</v>
      </c>
      <c r="AI38" s="171">
        <f t="shared" si="12"/>
        <v>119.7</v>
      </c>
      <c r="AJ38" s="188"/>
    </row>
    <row r="39" spans="1:36" ht="14.25" customHeight="1">
      <c r="A39" s="198">
        <v>29</v>
      </c>
      <c r="B39" s="210" t="s">
        <v>237</v>
      </c>
      <c r="C39" s="281" t="s">
        <v>253</v>
      </c>
      <c r="D39" s="282"/>
      <c r="E39" s="174"/>
      <c r="F39" s="199"/>
      <c r="G39" s="155">
        <f t="shared" si="13"/>
        <v>9.5</v>
      </c>
      <c r="H39" s="177"/>
      <c r="I39" s="175"/>
      <c r="J39" s="158">
        <f t="shared" si="14"/>
        <v>10.5</v>
      </c>
      <c r="K39" s="178">
        <f t="shared" si="15"/>
        <v>0</v>
      </c>
      <c r="L39" s="160"/>
      <c r="M39" s="179"/>
      <c r="N39" s="179"/>
      <c r="O39" s="160"/>
      <c r="P39" s="179"/>
      <c r="Q39" s="207"/>
      <c r="R39" s="180">
        <f t="shared" si="3"/>
        <v>94</v>
      </c>
      <c r="S39" s="181">
        <f t="shared" si="4"/>
        <v>0</v>
      </c>
      <c r="T39" s="194"/>
      <c r="U39" s="183">
        <f t="shared" si="5"/>
        <v>0</v>
      </c>
      <c r="V39" s="184">
        <f t="shared" si="0"/>
        <v>0</v>
      </c>
      <c r="W39" s="181">
        <f>O39/1</f>
        <v>0</v>
      </c>
      <c r="X39" s="194"/>
      <c r="Y39" s="185">
        <f t="shared" si="7"/>
        <v>0</v>
      </c>
      <c r="Z39" s="186">
        <f t="shared" si="1"/>
        <v>0</v>
      </c>
      <c r="AA39" s="181">
        <v>0</v>
      </c>
      <c r="AB39" s="194"/>
      <c r="AC39" s="183">
        <f t="shared" si="8"/>
        <v>0</v>
      </c>
      <c r="AD39" s="186">
        <f t="shared" si="2"/>
        <v>0</v>
      </c>
      <c r="AE39" s="181">
        <f t="shared" si="9"/>
        <v>0</v>
      </c>
      <c r="AF39" s="194"/>
      <c r="AG39" s="183">
        <f t="shared" si="10"/>
        <v>0</v>
      </c>
      <c r="AH39" s="187">
        <f t="shared" si="11"/>
        <v>0</v>
      </c>
      <c r="AI39" s="171">
        <f t="shared" si="12"/>
        <v>119.7</v>
      </c>
      <c r="AJ39" s="188"/>
    </row>
    <row r="40" spans="1:36" ht="14.25" customHeight="1">
      <c r="A40" s="193">
        <v>30</v>
      </c>
      <c r="B40" s="210" t="s">
        <v>238</v>
      </c>
      <c r="C40" s="281" t="s">
        <v>254</v>
      </c>
      <c r="D40" s="192"/>
      <c r="E40" s="174"/>
      <c r="F40" s="199"/>
      <c r="G40" s="202">
        <f t="shared" si="13"/>
        <v>9.5</v>
      </c>
      <c r="H40" s="177"/>
      <c r="I40" s="175"/>
      <c r="J40" s="176">
        <f t="shared" si="14"/>
        <v>10.5</v>
      </c>
      <c r="K40" s="203">
        <f t="shared" si="15"/>
        <v>0</v>
      </c>
      <c r="L40" s="160"/>
      <c r="M40" s="179"/>
      <c r="N40" s="179"/>
      <c r="O40" s="160"/>
      <c r="P40" s="179"/>
      <c r="Q40" s="207"/>
      <c r="R40" s="180">
        <f t="shared" si="3"/>
        <v>94</v>
      </c>
      <c r="S40" s="181">
        <f t="shared" si="4"/>
        <v>0</v>
      </c>
      <c r="T40" s="194"/>
      <c r="U40" s="183">
        <f t="shared" si="5"/>
        <v>0</v>
      </c>
      <c r="V40" s="184">
        <f t="shared" si="0"/>
        <v>0</v>
      </c>
      <c r="W40" s="181">
        <f>O40/1</f>
        <v>0</v>
      </c>
      <c r="X40" s="194"/>
      <c r="Y40" s="185">
        <f t="shared" si="7"/>
        <v>0</v>
      </c>
      <c r="Z40" s="186">
        <f t="shared" si="1"/>
        <v>0</v>
      </c>
      <c r="AA40" s="181">
        <f>P40/1</f>
        <v>0</v>
      </c>
      <c r="AB40" s="194"/>
      <c r="AC40" s="183">
        <f t="shared" si="8"/>
        <v>0</v>
      </c>
      <c r="AD40" s="186">
        <f t="shared" si="2"/>
        <v>0</v>
      </c>
      <c r="AE40" s="181">
        <f t="shared" si="9"/>
        <v>0</v>
      </c>
      <c r="AF40" s="194"/>
      <c r="AG40" s="183">
        <f t="shared" si="10"/>
        <v>0</v>
      </c>
      <c r="AH40" s="187">
        <f t="shared" si="11"/>
        <v>0</v>
      </c>
      <c r="AI40" s="171">
        <f t="shared" si="12"/>
        <v>119.7</v>
      </c>
      <c r="AJ40" s="188"/>
    </row>
    <row r="41" spans="1:36" ht="14.25" customHeight="1" thickBot="1">
      <c r="A41" s="198">
        <v>31</v>
      </c>
      <c r="B41" s="190" t="s">
        <v>240</v>
      </c>
      <c r="C41" s="211"/>
      <c r="D41" s="212"/>
      <c r="E41" s="174"/>
      <c r="F41" s="175"/>
      <c r="G41" s="202">
        <f t="shared" si="13"/>
        <v>9.5</v>
      </c>
      <c r="H41" s="177"/>
      <c r="I41" s="213"/>
      <c r="J41" s="176">
        <f t="shared" si="14"/>
        <v>10.5</v>
      </c>
      <c r="K41" s="214">
        <f t="shared" si="15"/>
        <v>0</v>
      </c>
      <c r="L41" s="215"/>
      <c r="M41" s="216"/>
      <c r="N41" s="217"/>
      <c r="O41" s="215"/>
      <c r="P41" s="216"/>
      <c r="Q41" s="218"/>
      <c r="R41" s="180">
        <f t="shared" si="3"/>
        <v>94</v>
      </c>
      <c r="S41" s="181">
        <f t="shared" si="4"/>
        <v>0</v>
      </c>
      <c r="T41" s="219"/>
      <c r="U41" s="220">
        <f t="shared" si="5"/>
        <v>0</v>
      </c>
      <c r="V41" s="221">
        <f t="shared" si="0"/>
        <v>0</v>
      </c>
      <c r="W41" s="222">
        <f>O41/1</f>
        <v>0</v>
      </c>
      <c r="X41" s="219"/>
      <c r="Y41" s="223">
        <f t="shared" si="7"/>
        <v>0</v>
      </c>
      <c r="Z41" s="224">
        <f t="shared" si="1"/>
        <v>0</v>
      </c>
      <c r="AA41" s="181">
        <f>P41/1</f>
        <v>0</v>
      </c>
      <c r="AB41" s="194"/>
      <c r="AC41" s="183">
        <f t="shared" si="8"/>
        <v>0</v>
      </c>
      <c r="AD41" s="186">
        <f t="shared" si="2"/>
        <v>0</v>
      </c>
      <c r="AE41" s="181">
        <f t="shared" si="9"/>
        <v>0</v>
      </c>
      <c r="AF41" s="219"/>
      <c r="AG41" s="220">
        <f t="shared" si="10"/>
        <v>0</v>
      </c>
      <c r="AH41" s="225">
        <f t="shared" si="11"/>
        <v>0</v>
      </c>
      <c r="AI41" s="171">
        <f t="shared" si="12"/>
        <v>119.7</v>
      </c>
      <c r="AJ41" s="188"/>
    </row>
    <row r="42" spans="1:36" ht="14.25" customHeight="1" thickTop="1">
      <c r="A42" s="226"/>
      <c r="B42" s="227"/>
      <c r="C42" s="228"/>
      <c r="D42" s="229"/>
      <c r="E42" s="230"/>
      <c r="F42" s="157"/>
      <c r="G42" s="231">
        <f>G41</f>
        <v>9.5</v>
      </c>
      <c r="H42" s="232"/>
      <c r="I42" s="157"/>
      <c r="J42" s="233">
        <f>J41</f>
        <v>10.5</v>
      </c>
      <c r="K42" s="159"/>
      <c r="L42" s="234"/>
      <c r="M42" s="235"/>
      <c r="N42" s="236"/>
      <c r="O42" s="237"/>
      <c r="P42" s="238"/>
      <c r="Q42" s="238"/>
      <c r="R42" s="239">
        <f>R41</f>
        <v>94</v>
      </c>
      <c r="S42" s="240">
        <f>SUM(S11:S41)</f>
        <v>0</v>
      </c>
      <c r="T42" s="241">
        <f>SUM(T11:T41)</f>
        <v>0</v>
      </c>
      <c r="U42" s="242">
        <f>U41</f>
        <v>0</v>
      </c>
      <c r="V42" s="243">
        <f t="shared" si="0"/>
        <v>0</v>
      </c>
      <c r="W42" s="240">
        <f>SUM(W11:W41)</f>
        <v>0</v>
      </c>
      <c r="X42" s="241">
        <f>SUM(X11:X41)</f>
        <v>0</v>
      </c>
      <c r="Y42" s="244">
        <f>Y41</f>
        <v>0</v>
      </c>
      <c r="Z42" s="245">
        <f>Y42/1</f>
        <v>0</v>
      </c>
      <c r="AA42" s="240">
        <f>SUM(AA11:AA41)</f>
        <v>2</v>
      </c>
      <c r="AB42" s="241">
        <f>SUM(AB11:AB41)</f>
        <v>2</v>
      </c>
      <c r="AC42" s="246">
        <f>AC41</f>
        <v>0</v>
      </c>
      <c r="AD42" s="247">
        <f>AD41</f>
        <v>0</v>
      </c>
      <c r="AE42" s="240">
        <f>SUM(AE11:AE41)</f>
        <v>0</v>
      </c>
      <c r="AF42" s="241">
        <v>72000</v>
      </c>
      <c r="AG42" s="246">
        <f>AG41</f>
        <v>0</v>
      </c>
      <c r="AH42" s="248">
        <v>0.23400000000000001</v>
      </c>
      <c r="AI42" s="249">
        <f>AI41</f>
        <v>119.7</v>
      </c>
      <c r="AJ42" s="250">
        <v>0</v>
      </c>
    </row>
    <row r="43" spans="1:36" ht="22.5" customHeight="1" thickBot="1">
      <c r="A43" s="251"/>
      <c r="B43" s="252"/>
      <c r="C43" s="253"/>
      <c r="D43" s="253"/>
      <c r="E43" s="253"/>
      <c r="F43" s="254"/>
      <c r="G43" s="254"/>
      <c r="H43" s="254"/>
      <c r="I43" s="254"/>
      <c r="J43" s="255"/>
      <c r="K43" s="255"/>
      <c r="L43" s="255"/>
      <c r="M43" s="255"/>
      <c r="N43" s="255"/>
      <c r="O43" s="255"/>
      <c r="P43" s="136"/>
      <c r="Q43" s="136"/>
      <c r="R43" s="136"/>
      <c r="S43" s="136"/>
      <c r="T43" s="134"/>
      <c r="U43" s="134"/>
      <c r="V43" s="134"/>
      <c r="W43" s="134"/>
      <c r="X43" s="134"/>
      <c r="Y43" s="134"/>
      <c r="Z43" s="134"/>
      <c r="AA43" s="134"/>
      <c r="AB43" s="134"/>
      <c r="AC43" s="134"/>
      <c r="AD43" s="134"/>
      <c r="AE43" s="134"/>
      <c r="AF43" s="134"/>
      <c r="AG43" s="134"/>
      <c r="AH43" s="134"/>
      <c r="AI43" s="134"/>
    </row>
    <row r="44" spans="1:36" ht="14.25" customHeight="1" thickTop="1">
      <c r="A44" s="256">
        <v>1</v>
      </c>
      <c r="B44" s="210" t="s">
        <v>242</v>
      </c>
      <c r="C44" s="257"/>
      <c r="D44" s="258"/>
      <c r="E44" s="153"/>
      <c r="F44" s="154"/>
      <c r="G44" s="259"/>
      <c r="H44" s="260"/>
      <c r="I44" s="154"/>
      <c r="J44" s="259"/>
      <c r="K44" s="261"/>
      <c r="L44" s="262"/>
      <c r="M44" s="161"/>
      <c r="N44" s="179"/>
      <c r="O44" s="160"/>
      <c r="P44" s="161"/>
      <c r="Q44" s="263"/>
      <c r="R44" s="264">
        <f>R42+K44-L44-M44-N44-O44-P44-Q44</f>
        <v>94</v>
      </c>
      <c r="S44" s="181">
        <f t="shared" ref="S44:S53" si="17">N44/0.2</f>
        <v>0</v>
      </c>
      <c r="T44" s="182"/>
      <c r="U44" s="183">
        <f>U42+S44-T44</f>
        <v>0</v>
      </c>
      <c r="V44" s="184">
        <f t="shared" ref="V44:V53" si="18">U44*0.215</f>
        <v>0</v>
      </c>
      <c r="W44" s="181">
        <f t="shared" ref="W44:W53" si="19">O44/1</f>
        <v>0</v>
      </c>
      <c r="X44" s="182"/>
      <c r="Y44" s="185">
        <f>Y42+W44-X44</f>
        <v>0</v>
      </c>
      <c r="Z44" s="186">
        <f t="shared" ref="Z44:Z53" si="20">Y44*1</f>
        <v>0</v>
      </c>
      <c r="AA44" s="181">
        <f t="shared" ref="AA44:AA53" si="21">P44/1</f>
        <v>0</v>
      </c>
      <c r="AB44" s="194"/>
      <c r="AC44" s="183">
        <f>AC42+AA44-AB44</f>
        <v>0</v>
      </c>
      <c r="AD44" s="186">
        <f t="shared" ref="AD44:AD53" si="22">AC44*1</f>
        <v>0</v>
      </c>
      <c r="AE44" s="181">
        <f t="shared" ref="AE44:AE53" si="23">Q44/0.018</f>
        <v>0</v>
      </c>
      <c r="AF44" s="182"/>
      <c r="AG44" s="183">
        <f>AG42+AE44-AF44</f>
        <v>0</v>
      </c>
      <c r="AH44" s="265">
        <f t="shared" ref="AH44:AH53" si="24">AG44*0.018</f>
        <v>0</v>
      </c>
      <c r="AI44" s="266">
        <f>(G44+J44+R44)*1.05+V44+Z44+AD44+AH44</f>
        <v>98.7</v>
      </c>
    </row>
    <row r="45" spans="1:36" ht="14.25" customHeight="1">
      <c r="A45" s="267">
        <v>2</v>
      </c>
      <c r="B45" s="210" t="s">
        <v>243</v>
      </c>
      <c r="C45" s="257"/>
      <c r="D45" s="258"/>
      <c r="E45" s="174"/>
      <c r="F45" s="175"/>
      <c r="G45" s="201"/>
      <c r="H45" s="177"/>
      <c r="I45" s="175"/>
      <c r="J45" s="201"/>
      <c r="K45" s="261"/>
      <c r="L45" s="160"/>
      <c r="M45" s="179"/>
      <c r="N45" s="179"/>
      <c r="O45" s="160"/>
      <c r="P45" s="179"/>
      <c r="Q45" s="206"/>
      <c r="R45" s="180">
        <f t="shared" ref="R45:R53" si="25">R44+K45-L45-M45-N45-O45-P45-Q45</f>
        <v>94</v>
      </c>
      <c r="S45" s="181">
        <f t="shared" si="17"/>
        <v>0</v>
      </c>
      <c r="T45" s="182"/>
      <c r="U45" s="183">
        <f t="shared" ref="U45:U53" si="26">U44+S45-T45</f>
        <v>0</v>
      </c>
      <c r="V45" s="184">
        <f t="shared" si="18"/>
        <v>0</v>
      </c>
      <c r="W45" s="181">
        <f t="shared" si="19"/>
        <v>0</v>
      </c>
      <c r="X45" s="182"/>
      <c r="Y45" s="185">
        <f t="shared" ref="Y45:Y53" si="27">Y44+W45-X45</f>
        <v>0</v>
      </c>
      <c r="Z45" s="186">
        <f t="shared" si="20"/>
        <v>0</v>
      </c>
      <c r="AA45" s="181">
        <f t="shared" si="21"/>
        <v>0</v>
      </c>
      <c r="AB45" s="194"/>
      <c r="AC45" s="183">
        <f t="shared" ref="AC45:AC53" si="28">AC44+AA45-AB45</f>
        <v>0</v>
      </c>
      <c r="AD45" s="186">
        <f t="shared" si="22"/>
        <v>0</v>
      </c>
      <c r="AE45" s="181">
        <f t="shared" si="23"/>
        <v>0</v>
      </c>
      <c r="AF45" s="182"/>
      <c r="AG45" s="183">
        <f t="shared" ref="AG45:AG53" si="29">AG44+AE45-AF45</f>
        <v>0</v>
      </c>
      <c r="AH45" s="187">
        <f t="shared" si="24"/>
        <v>0</v>
      </c>
      <c r="AI45" s="268" t="e">
        <f>(G45+#REF!+R45)*1.05+V45+Z45+AH45</f>
        <v>#REF!</v>
      </c>
    </row>
    <row r="46" spans="1:36" ht="14.25" customHeight="1">
      <c r="A46" s="269">
        <v>3</v>
      </c>
      <c r="B46" s="210" t="s">
        <v>244</v>
      </c>
      <c r="C46" s="257"/>
      <c r="D46" s="258"/>
      <c r="E46" s="174"/>
      <c r="F46" s="175"/>
      <c r="G46" s="201"/>
      <c r="H46" s="177"/>
      <c r="I46" s="175"/>
      <c r="K46" s="261"/>
      <c r="L46" s="262"/>
      <c r="M46" s="179"/>
      <c r="N46" s="179"/>
      <c r="O46" s="160"/>
      <c r="P46" s="179"/>
      <c r="Q46" s="179"/>
      <c r="R46" s="180">
        <f t="shared" si="25"/>
        <v>94</v>
      </c>
      <c r="S46" s="181">
        <f t="shared" si="17"/>
        <v>0</v>
      </c>
      <c r="T46" s="182"/>
      <c r="U46" s="183">
        <f t="shared" si="26"/>
        <v>0</v>
      </c>
      <c r="V46" s="184">
        <f t="shared" si="18"/>
        <v>0</v>
      </c>
      <c r="W46" s="181">
        <f t="shared" si="19"/>
        <v>0</v>
      </c>
      <c r="X46" s="182"/>
      <c r="Y46" s="185">
        <f t="shared" si="27"/>
        <v>0</v>
      </c>
      <c r="Z46" s="186">
        <f t="shared" si="20"/>
        <v>0</v>
      </c>
      <c r="AA46" s="181">
        <f t="shared" si="21"/>
        <v>0</v>
      </c>
      <c r="AB46" s="194"/>
      <c r="AC46" s="183">
        <f t="shared" si="28"/>
        <v>0</v>
      </c>
      <c r="AD46" s="186">
        <f t="shared" si="22"/>
        <v>0</v>
      </c>
      <c r="AE46" s="181">
        <f t="shared" si="23"/>
        <v>0</v>
      </c>
      <c r="AF46" s="182"/>
      <c r="AG46" s="183">
        <f t="shared" si="29"/>
        <v>0</v>
      </c>
      <c r="AH46" s="187">
        <f t="shared" si="24"/>
        <v>0</v>
      </c>
      <c r="AI46" s="268">
        <f>(G46+J45+R46)*1.05+V46+Z46+AH46</f>
        <v>98.7</v>
      </c>
    </row>
    <row r="47" spans="1:36" ht="14.25" customHeight="1">
      <c r="A47" s="270">
        <v>4</v>
      </c>
      <c r="B47" s="271" t="s">
        <v>237</v>
      </c>
      <c r="C47" s="257"/>
      <c r="D47" s="258"/>
      <c r="E47" s="174"/>
      <c r="F47" s="175"/>
      <c r="G47" s="201"/>
      <c r="H47" s="177"/>
      <c r="I47" s="175"/>
      <c r="J47" s="201"/>
      <c r="K47" s="261"/>
      <c r="L47" s="160"/>
      <c r="M47" s="179"/>
      <c r="N47" s="179"/>
      <c r="O47" s="160"/>
      <c r="P47" s="179"/>
      <c r="Q47" s="207"/>
      <c r="R47" s="180">
        <f t="shared" si="25"/>
        <v>94</v>
      </c>
      <c r="S47" s="181">
        <f t="shared" si="17"/>
        <v>0</v>
      </c>
      <c r="T47" s="194"/>
      <c r="U47" s="183">
        <f t="shared" si="26"/>
        <v>0</v>
      </c>
      <c r="V47" s="184">
        <f t="shared" si="18"/>
        <v>0</v>
      </c>
      <c r="W47" s="181">
        <f t="shared" si="19"/>
        <v>0</v>
      </c>
      <c r="X47" s="194"/>
      <c r="Y47" s="185">
        <f t="shared" si="27"/>
        <v>0</v>
      </c>
      <c r="Z47" s="186">
        <f t="shared" si="20"/>
        <v>0</v>
      </c>
      <c r="AA47" s="181">
        <f t="shared" si="21"/>
        <v>0</v>
      </c>
      <c r="AB47" s="194"/>
      <c r="AC47" s="183">
        <f t="shared" si="28"/>
        <v>0</v>
      </c>
      <c r="AD47" s="186">
        <f t="shared" si="22"/>
        <v>0</v>
      </c>
      <c r="AE47" s="181">
        <f t="shared" si="23"/>
        <v>0</v>
      </c>
      <c r="AF47" s="194"/>
      <c r="AG47" s="183">
        <f t="shared" si="29"/>
        <v>0</v>
      </c>
      <c r="AH47" s="187">
        <f t="shared" si="24"/>
        <v>0</v>
      </c>
      <c r="AI47" s="268">
        <f t="shared" ref="AI47:AI53" si="30">(G47+J47+R47)*1.05+V47+Z47+AH47</f>
        <v>98.7</v>
      </c>
    </row>
    <row r="48" spans="1:36" ht="14.25" customHeight="1">
      <c r="A48" s="267">
        <v>5</v>
      </c>
      <c r="B48" s="271" t="s">
        <v>238</v>
      </c>
      <c r="C48" s="257"/>
      <c r="D48" s="258"/>
      <c r="E48" s="174"/>
      <c r="F48" s="175"/>
      <c r="G48" s="201"/>
      <c r="H48" s="177"/>
      <c r="I48" s="175"/>
      <c r="J48" s="201"/>
      <c r="K48" s="261"/>
      <c r="L48" s="160"/>
      <c r="M48" s="179"/>
      <c r="N48" s="179"/>
      <c r="O48" s="160"/>
      <c r="P48" s="179"/>
      <c r="Q48" s="207"/>
      <c r="R48" s="163">
        <f t="shared" si="25"/>
        <v>94</v>
      </c>
      <c r="S48" s="181">
        <f t="shared" si="17"/>
        <v>0</v>
      </c>
      <c r="T48" s="194"/>
      <c r="U48" s="183">
        <f t="shared" si="26"/>
        <v>0</v>
      </c>
      <c r="V48" s="184">
        <f t="shared" si="18"/>
        <v>0</v>
      </c>
      <c r="W48" s="181">
        <f t="shared" si="19"/>
        <v>0</v>
      </c>
      <c r="X48" s="194"/>
      <c r="Y48" s="185">
        <f t="shared" si="27"/>
        <v>0</v>
      </c>
      <c r="Z48" s="186">
        <f t="shared" si="20"/>
        <v>0</v>
      </c>
      <c r="AA48" s="181">
        <f t="shared" si="21"/>
        <v>0</v>
      </c>
      <c r="AB48" s="194"/>
      <c r="AC48" s="183">
        <f t="shared" si="28"/>
        <v>0</v>
      </c>
      <c r="AD48" s="186">
        <f t="shared" si="22"/>
        <v>0</v>
      </c>
      <c r="AE48" s="181">
        <f t="shared" si="23"/>
        <v>0</v>
      </c>
      <c r="AF48" s="194"/>
      <c r="AG48" s="183">
        <f t="shared" si="29"/>
        <v>0</v>
      </c>
      <c r="AH48" s="187">
        <f t="shared" si="24"/>
        <v>0</v>
      </c>
      <c r="AI48" s="268">
        <f t="shared" si="30"/>
        <v>98.7</v>
      </c>
    </row>
    <row r="49" spans="1:35" ht="14.25" customHeight="1">
      <c r="A49" s="270">
        <v>6</v>
      </c>
      <c r="B49" s="272" t="s">
        <v>240</v>
      </c>
      <c r="C49" s="257"/>
      <c r="D49" s="258"/>
      <c r="E49" s="174"/>
      <c r="F49" s="196"/>
      <c r="G49" s="201"/>
      <c r="H49" s="177"/>
      <c r="I49" s="175"/>
      <c r="J49" s="201"/>
      <c r="K49" s="261"/>
      <c r="L49" s="160"/>
      <c r="M49" s="179"/>
      <c r="N49" s="179"/>
      <c r="O49" s="160"/>
      <c r="P49" s="179"/>
      <c r="Q49" s="207"/>
      <c r="R49" s="180">
        <f t="shared" si="25"/>
        <v>94</v>
      </c>
      <c r="S49" s="181">
        <f t="shared" si="17"/>
        <v>0</v>
      </c>
      <c r="T49" s="194"/>
      <c r="U49" s="183">
        <f t="shared" si="26"/>
        <v>0</v>
      </c>
      <c r="V49" s="184">
        <f t="shared" si="18"/>
        <v>0</v>
      </c>
      <c r="W49" s="181">
        <f t="shared" si="19"/>
        <v>0</v>
      </c>
      <c r="X49" s="194"/>
      <c r="Y49" s="185">
        <f t="shared" si="27"/>
        <v>0</v>
      </c>
      <c r="Z49" s="186">
        <f t="shared" si="20"/>
        <v>0</v>
      </c>
      <c r="AA49" s="181">
        <f t="shared" si="21"/>
        <v>0</v>
      </c>
      <c r="AB49" s="194"/>
      <c r="AC49" s="183">
        <f t="shared" si="28"/>
        <v>0</v>
      </c>
      <c r="AD49" s="186">
        <f t="shared" si="22"/>
        <v>0</v>
      </c>
      <c r="AE49" s="181">
        <f t="shared" si="23"/>
        <v>0</v>
      </c>
      <c r="AF49" s="194"/>
      <c r="AG49" s="183">
        <f t="shared" si="29"/>
        <v>0</v>
      </c>
      <c r="AH49" s="187">
        <f t="shared" si="24"/>
        <v>0</v>
      </c>
      <c r="AI49" s="268">
        <f t="shared" si="30"/>
        <v>98.7</v>
      </c>
    </row>
    <row r="50" spans="1:35" ht="14.25" customHeight="1">
      <c r="A50" s="273">
        <v>7</v>
      </c>
      <c r="B50" s="274" t="s">
        <v>241</v>
      </c>
      <c r="C50" s="257"/>
      <c r="D50" s="258"/>
      <c r="E50" s="174"/>
      <c r="F50" s="175"/>
      <c r="G50" s="201"/>
      <c r="H50" s="177"/>
      <c r="I50" s="175"/>
      <c r="J50" s="201"/>
      <c r="K50" s="261"/>
      <c r="L50" s="262"/>
      <c r="M50" s="179"/>
      <c r="N50" s="179"/>
      <c r="O50" s="160"/>
      <c r="P50" s="179"/>
      <c r="Q50" s="206"/>
      <c r="R50" s="180">
        <f t="shared" si="25"/>
        <v>94</v>
      </c>
      <c r="S50" s="181">
        <f t="shared" si="17"/>
        <v>0</v>
      </c>
      <c r="T50" s="194"/>
      <c r="U50" s="183">
        <f t="shared" si="26"/>
        <v>0</v>
      </c>
      <c r="V50" s="184">
        <f t="shared" si="18"/>
        <v>0</v>
      </c>
      <c r="W50" s="181">
        <f t="shared" si="19"/>
        <v>0</v>
      </c>
      <c r="X50" s="194"/>
      <c r="Y50" s="185">
        <f t="shared" si="27"/>
        <v>0</v>
      </c>
      <c r="Z50" s="186">
        <f t="shared" si="20"/>
        <v>0</v>
      </c>
      <c r="AA50" s="181">
        <f t="shared" si="21"/>
        <v>0</v>
      </c>
      <c r="AB50" s="194"/>
      <c r="AC50" s="183">
        <f t="shared" si="28"/>
        <v>0</v>
      </c>
      <c r="AD50" s="186">
        <f t="shared" si="22"/>
        <v>0</v>
      </c>
      <c r="AE50" s="181">
        <f t="shared" si="23"/>
        <v>0</v>
      </c>
      <c r="AF50" s="194"/>
      <c r="AG50" s="183">
        <f t="shared" si="29"/>
        <v>0</v>
      </c>
      <c r="AH50" s="187">
        <f t="shared" si="24"/>
        <v>0</v>
      </c>
      <c r="AI50" s="268">
        <f t="shared" si="30"/>
        <v>98.7</v>
      </c>
    </row>
    <row r="51" spans="1:35" ht="14.25" customHeight="1">
      <c r="A51" s="273">
        <v>8</v>
      </c>
      <c r="B51" s="210" t="s">
        <v>242</v>
      </c>
      <c r="C51" s="209"/>
      <c r="D51" s="275"/>
      <c r="E51" s="174"/>
      <c r="F51" s="196"/>
      <c r="G51" s="201"/>
      <c r="H51" s="177"/>
      <c r="I51" s="175"/>
      <c r="J51" s="201"/>
      <c r="K51" s="261"/>
      <c r="L51" s="160"/>
      <c r="M51" s="179"/>
      <c r="N51" s="179"/>
      <c r="O51" s="160"/>
      <c r="P51" s="179"/>
      <c r="Q51" s="207"/>
      <c r="R51" s="180">
        <f t="shared" si="25"/>
        <v>94</v>
      </c>
      <c r="S51" s="181">
        <f t="shared" si="17"/>
        <v>0</v>
      </c>
      <c r="T51" s="194"/>
      <c r="U51" s="183">
        <f t="shared" si="26"/>
        <v>0</v>
      </c>
      <c r="V51" s="184">
        <f t="shared" si="18"/>
        <v>0</v>
      </c>
      <c r="W51" s="181">
        <f t="shared" si="19"/>
        <v>0</v>
      </c>
      <c r="X51" s="194"/>
      <c r="Y51" s="185">
        <f t="shared" si="27"/>
        <v>0</v>
      </c>
      <c r="Z51" s="186">
        <f t="shared" si="20"/>
        <v>0</v>
      </c>
      <c r="AA51" s="181">
        <f t="shared" si="21"/>
        <v>0</v>
      </c>
      <c r="AB51" s="194"/>
      <c r="AC51" s="183">
        <f t="shared" si="28"/>
        <v>0</v>
      </c>
      <c r="AD51" s="186">
        <f t="shared" si="22"/>
        <v>0</v>
      </c>
      <c r="AE51" s="181">
        <f t="shared" si="23"/>
        <v>0</v>
      </c>
      <c r="AF51" s="194"/>
      <c r="AG51" s="183">
        <f t="shared" si="29"/>
        <v>0</v>
      </c>
      <c r="AH51" s="187">
        <f t="shared" si="24"/>
        <v>0</v>
      </c>
      <c r="AI51" s="268">
        <f t="shared" si="30"/>
        <v>98.7</v>
      </c>
    </row>
    <row r="52" spans="1:35" ht="14.25" customHeight="1">
      <c r="A52" s="273">
        <v>9</v>
      </c>
      <c r="B52" s="271" t="s">
        <v>243</v>
      </c>
      <c r="C52" s="276"/>
      <c r="D52" s="277"/>
      <c r="E52" s="174"/>
      <c r="F52" s="175"/>
      <c r="G52" s="201"/>
      <c r="H52" s="177"/>
      <c r="I52" s="175"/>
      <c r="J52" s="201"/>
      <c r="K52" s="261"/>
      <c r="L52" s="262"/>
      <c r="M52" s="179"/>
      <c r="N52" s="179"/>
      <c r="O52" s="160"/>
      <c r="P52" s="179"/>
      <c r="Q52" s="207"/>
      <c r="R52" s="180">
        <f t="shared" si="25"/>
        <v>94</v>
      </c>
      <c r="S52" s="181">
        <f t="shared" si="17"/>
        <v>0</v>
      </c>
      <c r="T52" s="194"/>
      <c r="U52" s="183">
        <f t="shared" si="26"/>
        <v>0</v>
      </c>
      <c r="V52" s="184">
        <f t="shared" si="18"/>
        <v>0</v>
      </c>
      <c r="W52" s="181">
        <f t="shared" si="19"/>
        <v>0</v>
      </c>
      <c r="X52" s="194"/>
      <c r="Y52" s="185">
        <f t="shared" si="27"/>
        <v>0</v>
      </c>
      <c r="Z52" s="186">
        <f t="shared" si="20"/>
        <v>0</v>
      </c>
      <c r="AA52" s="181">
        <f t="shared" si="21"/>
        <v>0</v>
      </c>
      <c r="AB52" s="194"/>
      <c r="AC52" s="183">
        <f t="shared" si="28"/>
        <v>0</v>
      </c>
      <c r="AD52" s="186">
        <f t="shared" si="22"/>
        <v>0</v>
      </c>
      <c r="AE52" s="181">
        <f t="shared" si="23"/>
        <v>0</v>
      </c>
      <c r="AF52" s="194"/>
      <c r="AG52" s="183">
        <f t="shared" si="29"/>
        <v>0</v>
      </c>
      <c r="AH52" s="187">
        <f t="shared" si="24"/>
        <v>0</v>
      </c>
      <c r="AI52" s="268">
        <f t="shared" si="30"/>
        <v>98.7</v>
      </c>
    </row>
    <row r="53" spans="1:35" ht="14.25" customHeight="1">
      <c r="A53" s="273">
        <v>10</v>
      </c>
      <c r="B53" s="209" t="s">
        <v>244</v>
      </c>
      <c r="C53" s="276"/>
      <c r="D53" s="277"/>
      <c r="E53" s="174"/>
      <c r="F53" s="175"/>
      <c r="G53" s="201"/>
      <c r="H53" s="177"/>
      <c r="I53" s="175"/>
      <c r="J53" s="201"/>
      <c r="K53" s="261"/>
      <c r="L53" s="160"/>
      <c r="M53" s="179"/>
      <c r="N53" s="179"/>
      <c r="O53" s="160"/>
      <c r="P53" s="179"/>
      <c r="Q53" s="207"/>
      <c r="R53" s="180">
        <f t="shared" si="25"/>
        <v>94</v>
      </c>
      <c r="S53" s="181">
        <f t="shared" si="17"/>
        <v>0</v>
      </c>
      <c r="T53" s="194"/>
      <c r="U53" s="183">
        <f t="shared" si="26"/>
        <v>0</v>
      </c>
      <c r="V53" s="184">
        <f t="shared" si="18"/>
        <v>0</v>
      </c>
      <c r="W53" s="181">
        <f t="shared" si="19"/>
        <v>0</v>
      </c>
      <c r="X53" s="194"/>
      <c r="Y53" s="185">
        <f t="shared" si="27"/>
        <v>0</v>
      </c>
      <c r="Z53" s="186">
        <f t="shared" si="20"/>
        <v>0</v>
      </c>
      <c r="AA53" s="181">
        <f t="shared" si="21"/>
        <v>0</v>
      </c>
      <c r="AB53" s="194"/>
      <c r="AC53" s="183">
        <f t="shared" si="28"/>
        <v>0</v>
      </c>
      <c r="AD53" s="186">
        <f t="shared" si="22"/>
        <v>0</v>
      </c>
      <c r="AE53" s="181">
        <f t="shared" si="23"/>
        <v>0</v>
      </c>
      <c r="AF53" s="194"/>
      <c r="AG53" s="183">
        <f t="shared" si="29"/>
        <v>0</v>
      </c>
      <c r="AH53" s="187">
        <f t="shared" si="24"/>
        <v>0</v>
      </c>
      <c r="AI53" s="268">
        <f t="shared" si="30"/>
        <v>98.7</v>
      </c>
    </row>
    <row r="54" spans="1:35" ht="14.25" customHeight="1">
      <c r="D54" s="278"/>
      <c r="E54" s="278"/>
      <c r="F54" s="278"/>
      <c r="G54" s="278"/>
      <c r="H54" s="278"/>
      <c r="I54" s="278"/>
    </row>
    <row r="55" spans="1:35" ht="21">
      <c r="D55" s="279"/>
      <c r="E55" s="279"/>
      <c r="F55" s="279"/>
      <c r="G55" s="279"/>
      <c r="H55" s="279"/>
      <c r="I55" s="279"/>
      <c r="J55" s="279"/>
      <c r="K55" s="279"/>
      <c r="L55" s="279"/>
      <c r="M55" s="279"/>
      <c r="N55" s="279"/>
      <c r="O55" s="279"/>
      <c r="P55" s="279"/>
      <c r="Q55" s="279"/>
      <c r="R55" s="279"/>
      <c r="S55" s="279"/>
      <c r="AC55" s="535"/>
      <c r="AD55" s="535"/>
      <c r="AE55" s="535"/>
      <c r="AF55" s="535"/>
      <c r="AG55" s="535"/>
      <c r="AH55" s="535"/>
    </row>
    <row r="56" spans="1:35" ht="21">
      <c r="D56" s="279"/>
      <c r="E56" s="279"/>
      <c r="F56" s="279"/>
      <c r="G56" s="279"/>
      <c r="H56" s="279"/>
      <c r="I56" s="279"/>
      <c r="J56" s="279"/>
      <c r="K56" s="279"/>
      <c r="L56" s="279"/>
      <c r="M56" s="279"/>
      <c r="N56" s="279"/>
      <c r="O56" s="279"/>
      <c r="P56" s="279"/>
      <c r="Q56" s="279"/>
      <c r="R56" s="279"/>
      <c r="S56" s="279"/>
    </row>
    <row r="57" spans="1:35" ht="21">
      <c r="D57" s="279"/>
      <c r="E57" s="279"/>
      <c r="F57" s="279"/>
      <c r="G57" s="279"/>
      <c r="H57" s="279"/>
      <c r="I57" s="279"/>
      <c r="J57" s="279"/>
      <c r="K57" s="279"/>
      <c r="L57" s="279"/>
      <c r="M57" s="279"/>
      <c r="N57" s="279"/>
      <c r="O57" s="279"/>
      <c r="P57" s="279"/>
    </row>
  </sheetData>
  <mergeCells count="43">
    <mergeCell ref="AG1:AH1"/>
    <mergeCell ref="C2:D2"/>
    <mergeCell ref="E2:F2"/>
    <mergeCell ref="V4:W4"/>
    <mergeCell ref="C1:D1"/>
    <mergeCell ref="E1:F1"/>
    <mergeCell ref="AC1:AD1"/>
    <mergeCell ref="AE1:AF1"/>
    <mergeCell ref="C3:D3"/>
    <mergeCell ref="E3:F3"/>
    <mergeCell ref="C4:D4"/>
    <mergeCell ref="E4:F4"/>
    <mergeCell ref="T4:U4"/>
    <mergeCell ref="AJ7:AJ8"/>
    <mergeCell ref="U8:V8"/>
    <mergeCell ref="Y8:Z8"/>
    <mergeCell ref="AC8:AD8"/>
    <mergeCell ref="AG8:AH8"/>
    <mergeCell ref="C5:D5"/>
    <mergeCell ref="E5:F5"/>
    <mergeCell ref="T5:U5"/>
    <mergeCell ref="V5:W5"/>
    <mergeCell ref="AI7:AI8"/>
    <mergeCell ref="C29:D29"/>
    <mergeCell ref="C12:D12"/>
    <mergeCell ref="C17:D17"/>
    <mergeCell ref="C18:D18"/>
    <mergeCell ref="C19:D19"/>
    <mergeCell ref="C22:D22"/>
    <mergeCell ref="C23:D23"/>
    <mergeCell ref="C24:D24"/>
    <mergeCell ref="C25:D25"/>
    <mergeCell ref="C26:D26"/>
    <mergeCell ref="C27:D27"/>
    <mergeCell ref="C28:D28"/>
    <mergeCell ref="AE55:AF55"/>
    <mergeCell ref="AG55:AH55"/>
    <mergeCell ref="C30:D30"/>
    <mergeCell ref="C31:D31"/>
    <mergeCell ref="C32:D32"/>
    <mergeCell ref="C33:D33"/>
    <mergeCell ref="C38:D38"/>
    <mergeCell ref="AC55:AD55"/>
  </mergeCells>
  <phoneticPr fontId="2"/>
  <conditionalFormatting sqref="K44:K53">
    <cfRule type="cellIs" dxfId="236" priority="92" stopIfTrue="1" operator="notEqual">
      <formula>0</formula>
    </cfRule>
  </conditionalFormatting>
  <conditionalFormatting sqref="S44:S53 W44:W53 AE44:AE53 AA44:AA53">
    <cfRule type="cellIs" dxfId="235" priority="93" stopIfTrue="1" operator="greaterThan">
      <formula>0</formula>
    </cfRule>
  </conditionalFormatting>
  <conditionalFormatting sqref="AB44:AB53 F44:F53 AF44:AF53 T44:T53 X44:X53 L44:Q44 L50:Q50 M47:Q49 L52:Q52 M51:Q51 M45:Q45 I44:I53 M53:Q53 L46:Q46">
    <cfRule type="cellIs" dxfId="234" priority="94" stopIfTrue="1" operator="greaterThan">
      <formula>0</formula>
    </cfRule>
  </conditionalFormatting>
  <conditionalFormatting sqref="L47">
    <cfRule type="cellIs" dxfId="233" priority="91" stopIfTrue="1" operator="greaterThan">
      <formula>0</formula>
    </cfRule>
  </conditionalFormatting>
  <conditionalFormatting sqref="L49">
    <cfRule type="cellIs" dxfId="232" priority="90" stopIfTrue="1" operator="greaterThan">
      <formula>0</formula>
    </cfRule>
  </conditionalFormatting>
  <conditionalFormatting sqref="L45">
    <cfRule type="cellIs" dxfId="231" priority="89" stopIfTrue="1" operator="greaterThan">
      <formula>0</formula>
    </cfRule>
  </conditionalFormatting>
  <conditionalFormatting sqref="L53 L51 L48">
    <cfRule type="cellIs" dxfId="230" priority="88" stopIfTrue="1" operator="greaterThan">
      <formula>0</formula>
    </cfRule>
  </conditionalFormatting>
  <conditionalFormatting sqref="K12:K41">
    <cfRule type="cellIs" dxfId="229" priority="85" stopIfTrue="1" operator="notEqual">
      <formula>0</formula>
    </cfRule>
  </conditionalFormatting>
  <conditionalFormatting sqref="W39:W41 AE11:AE41 AA11:AA41 W11:W37 S11:S41">
    <cfRule type="cellIs" dxfId="228" priority="86" stopIfTrue="1" operator="greaterThan">
      <formula>0</formula>
    </cfRule>
  </conditionalFormatting>
  <conditionalFormatting sqref="AF11:AF41 T11:T41 W38:X38 AB11:AB17 X11:X37 X39:X41 M11:Q11 M13:Q13 M12 M21:M22 M34 M25 O25 M23:O24 I23 M26:O33 F41 F21:F26 L41:Q41 M40:Q40 M35:O39 Q35:Q39 Q27:Q33 M14:O20 I25:I26 I31:I41 Q14:Q20 Q23:Q25 AB21:AB25 AB40:AB41 AB19">
    <cfRule type="cellIs" dxfId="227" priority="87" stopIfTrue="1" operator="greaterThan">
      <formula>0</formula>
    </cfRule>
  </conditionalFormatting>
  <conditionalFormatting sqref="K11">
    <cfRule type="cellIs" dxfId="226" priority="83" stopIfTrue="1" operator="notEqual">
      <formula>0</formula>
    </cfRule>
  </conditionalFormatting>
  <conditionalFormatting sqref="F11 I11">
    <cfRule type="cellIs" dxfId="225" priority="84" stopIfTrue="1" operator="greaterThan">
      <formula>0</formula>
    </cfRule>
  </conditionalFormatting>
  <conditionalFormatting sqref="O12:P12">
    <cfRule type="cellIs" dxfId="224" priority="82" stopIfTrue="1" operator="greaterThan">
      <formula>0</formula>
    </cfRule>
  </conditionalFormatting>
  <conditionalFormatting sqref="Q12">
    <cfRule type="cellIs" dxfId="223" priority="81" stopIfTrue="1" operator="greaterThan">
      <formula>0</formula>
    </cfRule>
  </conditionalFormatting>
  <conditionalFormatting sqref="N12">
    <cfRule type="cellIs" dxfId="222" priority="80" stopIfTrue="1" operator="greaterThan">
      <formula>0</formula>
    </cfRule>
  </conditionalFormatting>
  <conditionalFormatting sqref="F12:F20 I12:I21">
    <cfRule type="cellIs" dxfId="221" priority="79" stopIfTrue="1" operator="greaterThan">
      <formula>0</formula>
    </cfRule>
  </conditionalFormatting>
  <conditionalFormatting sqref="O22">
    <cfRule type="cellIs" dxfId="220" priority="78" stopIfTrue="1" operator="greaterThan">
      <formula>0</formula>
    </cfRule>
  </conditionalFormatting>
  <conditionalFormatting sqref="O21">
    <cfRule type="cellIs" dxfId="219" priority="77" stopIfTrue="1" operator="greaterThan">
      <formula>0</formula>
    </cfRule>
  </conditionalFormatting>
  <conditionalFormatting sqref="Q21">
    <cfRule type="cellIs" dxfId="218" priority="76" stopIfTrue="1" operator="greaterThan">
      <formula>0</formula>
    </cfRule>
  </conditionalFormatting>
  <conditionalFormatting sqref="I16">
    <cfRule type="cellIs" dxfId="217" priority="75" stopIfTrue="1" operator="greaterThan">
      <formula>0</formula>
    </cfRule>
  </conditionalFormatting>
  <conditionalFormatting sqref="I22">
    <cfRule type="cellIs" dxfId="216" priority="74" stopIfTrue="1" operator="greaterThan">
      <formula>0</formula>
    </cfRule>
  </conditionalFormatting>
  <conditionalFormatting sqref="I19">
    <cfRule type="cellIs" dxfId="215" priority="73" stopIfTrue="1" operator="greaterThan">
      <formula>0</formula>
    </cfRule>
  </conditionalFormatting>
  <conditionalFormatting sqref="O34">
    <cfRule type="cellIs" dxfId="214" priority="72" stopIfTrue="1" operator="greaterThan">
      <formula>0</formula>
    </cfRule>
  </conditionalFormatting>
  <conditionalFormatting sqref="Q34">
    <cfRule type="cellIs" dxfId="213" priority="71" stopIfTrue="1" operator="greaterThan">
      <formula>0</formula>
    </cfRule>
  </conditionalFormatting>
  <conditionalFormatting sqref="N34">
    <cfRule type="cellIs" dxfId="212" priority="70" stopIfTrue="1" operator="greaterThan">
      <formula>0</formula>
    </cfRule>
  </conditionalFormatting>
  <conditionalFormatting sqref="N21:N22">
    <cfRule type="cellIs" dxfId="211" priority="69" stopIfTrue="1" operator="greaterThan">
      <formula>0</formula>
    </cfRule>
  </conditionalFormatting>
  <conditionalFormatting sqref="Q22">
    <cfRule type="cellIs" dxfId="210" priority="68" stopIfTrue="1" operator="greaterThan">
      <formula>0</formula>
    </cfRule>
  </conditionalFormatting>
  <conditionalFormatting sqref="N25">
    <cfRule type="cellIs" dxfId="209" priority="67" stopIfTrue="1" operator="greaterThan">
      <formula>0</formula>
    </cfRule>
  </conditionalFormatting>
  <conditionalFormatting sqref="Q26">
    <cfRule type="cellIs" dxfId="208" priority="66" stopIfTrue="1" operator="greaterThan">
      <formula>0</formula>
    </cfRule>
  </conditionalFormatting>
  <conditionalFormatting sqref="F27:F37 F39:F40">
    <cfRule type="cellIs" dxfId="207" priority="65" stopIfTrue="1" operator="greaterThan">
      <formula>0</formula>
    </cfRule>
  </conditionalFormatting>
  <conditionalFormatting sqref="P35:P39 P33">
    <cfRule type="cellIs" dxfId="206" priority="64" stopIfTrue="1" operator="greaterThan">
      <formula>0</formula>
    </cfRule>
  </conditionalFormatting>
  <conditionalFormatting sqref="P34">
    <cfRule type="cellIs" dxfId="205" priority="63" stopIfTrue="1" operator="greaterThan">
      <formula>0</formula>
    </cfRule>
  </conditionalFormatting>
  <conditionalFormatting sqref="P14">
    <cfRule type="cellIs" dxfId="204" priority="62" stopIfTrue="1" operator="greaterThan">
      <formula>0</formula>
    </cfRule>
  </conditionalFormatting>
  <conditionalFormatting sqref="I20">
    <cfRule type="cellIs" dxfId="203" priority="61" stopIfTrue="1" operator="greaterThan">
      <formula>0</formula>
    </cfRule>
  </conditionalFormatting>
  <conditionalFormatting sqref="I28">
    <cfRule type="cellIs" dxfId="202" priority="60" stopIfTrue="1" operator="greaterThan">
      <formula>0</formula>
    </cfRule>
  </conditionalFormatting>
  <conditionalFormatting sqref="I24">
    <cfRule type="cellIs" dxfId="201" priority="59" stopIfTrue="1" operator="greaterThan">
      <formula>0</formula>
    </cfRule>
  </conditionalFormatting>
  <conditionalFormatting sqref="I28">
    <cfRule type="cellIs" dxfId="200" priority="58" stopIfTrue="1" operator="greaterThan">
      <formula>0</formula>
    </cfRule>
  </conditionalFormatting>
  <conditionalFormatting sqref="I26">
    <cfRule type="cellIs" dxfId="199" priority="57" stopIfTrue="1" operator="greaterThan">
      <formula>0</formula>
    </cfRule>
  </conditionalFormatting>
  <conditionalFormatting sqref="I27">
    <cfRule type="cellIs" dxfId="198" priority="56" stopIfTrue="1" operator="greaterThan">
      <formula>0</formula>
    </cfRule>
  </conditionalFormatting>
  <conditionalFormatting sqref="I27">
    <cfRule type="cellIs" dxfId="197" priority="55" stopIfTrue="1" operator="greaterThan">
      <formula>0</formula>
    </cfRule>
  </conditionalFormatting>
  <conditionalFormatting sqref="I30">
    <cfRule type="cellIs" dxfId="196" priority="53" stopIfTrue="1" operator="greaterThan">
      <formula>0</formula>
    </cfRule>
  </conditionalFormatting>
  <conditionalFormatting sqref="I29">
    <cfRule type="cellIs" dxfId="195" priority="54" stopIfTrue="1" operator="greaterThan">
      <formula>0</formula>
    </cfRule>
  </conditionalFormatting>
  <conditionalFormatting sqref="I30">
    <cfRule type="cellIs" dxfId="194" priority="52" stopIfTrue="1" operator="greaterThan">
      <formula>0</formula>
    </cfRule>
  </conditionalFormatting>
  <conditionalFormatting sqref="F38">
    <cfRule type="cellIs" dxfId="193" priority="51" stopIfTrue="1" operator="greaterThan">
      <formula>0</formula>
    </cfRule>
  </conditionalFormatting>
  <conditionalFormatting sqref="L40">
    <cfRule type="cellIs" dxfId="192" priority="50" stopIfTrue="1" operator="greaterThan">
      <formula>0</formula>
    </cfRule>
  </conditionalFormatting>
  <conditionalFormatting sqref="L40">
    <cfRule type="cellIs" dxfId="191" priority="49" stopIfTrue="1" operator="greaterThan">
      <formula>0</formula>
    </cfRule>
  </conditionalFormatting>
  <conditionalFormatting sqref="P24 P20:P22 P32 P15:P17 P26:P30">
    <cfRule type="cellIs" dxfId="190" priority="48" stopIfTrue="1" operator="greaterThan">
      <formula>0</formula>
    </cfRule>
  </conditionalFormatting>
  <conditionalFormatting sqref="P19">
    <cfRule type="cellIs" dxfId="189" priority="47" stopIfTrue="1" operator="greaterThan">
      <formula>0</formula>
    </cfRule>
  </conditionalFormatting>
  <conditionalFormatting sqref="P18">
    <cfRule type="cellIs" dxfId="188" priority="46" stopIfTrue="1" operator="greaterThan">
      <formula>0</formula>
    </cfRule>
  </conditionalFormatting>
  <conditionalFormatting sqref="P31">
    <cfRule type="cellIs" dxfId="187" priority="45" stopIfTrue="1" operator="greaterThan">
      <formula>0</formula>
    </cfRule>
  </conditionalFormatting>
  <conditionalFormatting sqref="P25">
    <cfRule type="cellIs" dxfId="186" priority="44" stopIfTrue="1" operator="greaterThan">
      <formula>0</formula>
    </cfRule>
  </conditionalFormatting>
  <conditionalFormatting sqref="P23">
    <cfRule type="cellIs" dxfId="185" priority="43" stopIfTrue="1" operator="greaterThan">
      <formula>0</formula>
    </cfRule>
  </conditionalFormatting>
  <conditionalFormatting sqref="L38">
    <cfRule type="cellIs" dxfId="184" priority="42" stopIfTrue="1" operator="greaterThan">
      <formula>0</formula>
    </cfRule>
  </conditionalFormatting>
  <conditionalFormatting sqref="I12">
    <cfRule type="cellIs" dxfId="183" priority="41" stopIfTrue="1" operator="greaterThan">
      <formula>0</formula>
    </cfRule>
  </conditionalFormatting>
  <conditionalFormatting sqref="I17">
    <cfRule type="cellIs" dxfId="182" priority="40" stopIfTrue="1" operator="greaterThan">
      <formula>0</formula>
    </cfRule>
  </conditionalFormatting>
  <conditionalFormatting sqref="I21">
    <cfRule type="cellIs" dxfId="181" priority="39" stopIfTrue="1" operator="greaterThan">
      <formula>0</formula>
    </cfRule>
  </conditionalFormatting>
  <conditionalFormatting sqref="L12">
    <cfRule type="cellIs" dxfId="180" priority="38" stopIfTrue="1" operator="greaterThan">
      <formula>0</formula>
    </cfRule>
  </conditionalFormatting>
  <conditionalFormatting sqref="L14">
    <cfRule type="cellIs" dxfId="179" priority="37" stopIfTrue="1" operator="greaterThan">
      <formula>0</formula>
    </cfRule>
  </conditionalFormatting>
  <conditionalFormatting sqref="L14">
    <cfRule type="cellIs" dxfId="178" priority="36" stopIfTrue="1" operator="greaterThan">
      <formula>0</formula>
    </cfRule>
  </conditionalFormatting>
  <conditionalFormatting sqref="L21">
    <cfRule type="cellIs" dxfId="177" priority="35" stopIfTrue="1" operator="greaterThan">
      <formula>0</formula>
    </cfRule>
  </conditionalFormatting>
  <conditionalFormatting sqref="L21">
    <cfRule type="cellIs" dxfId="176" priority="34" stopIfTrue="1" operator="greaterThan">
      <formula>0</formula>
    </cfRule>
  </conditionalFormatting>
  <conditionalFormatting sqref="L34">
    <cfRule type="cellIs" dxfId="175" priority="33" stopIfTrue="1" operator="greaterThan">
      <formula>0</formula>
    </cfRule>
  </conditionalFormatting>
  <conditionalFormatting sqref="L34">
    <cfRule type="cellIs" dxfId="174" priority="32" stopIfTrue="1" operator="greaterThan">
      <formula>0</formula>
    </cfRule>
  </conditionalFormatting>
  <conditionalFormatting sqref="L35">
    <cfRule type="cellIs" dxfId="173" priority="31" stopIfTrue="1" operator="greaterThan">
      <formula>0</formula>
    </cfRule>
  </conditionalFormatting>
  <conditionalFormatting sqref="L36">
    <cfRule type="cellIs" dxfId="172" priority="30" stopIfTrue="1" operator="greaterThan">
      <formula>0</formula>
    </cfRule>
  </conditionalFormatting>
  <conditionalFormatting sqref="L36">
    <cfRule type="cellIs" dxfId="171" priority="29" stopIfTrue="1" operator="greaterThan">
      <formula>0</formula>
    </cfRule>
  </conditionalFormatting>
  <conditionalFormatting sqref="L27:L28">
    <cfRule type="cellIs" dxfId="170" priority="28" stopIfTrue="1" operator="greaterThan">
      <formula>0</formula>
    </cfRule>
  </conditionalFormatting>
  <conditionalFormatting sqref="L27:L28">
    <cfRule type="cellIs" dxfId="169" priority="27" stopIfTrue="1" operator="greaterThan">
      <formula>0</formula>
    </cfRule>
  </conditionalFormatting>
  <conditionalFormatting sqref="L11">
    <cfRule type="cellIs" dxfId="168" priority="26" stopIfTrue="1" operator="greaterThan">
      <formula>0</formula>
    </cfRule>
  </conditionalFormatting>
  <conditionalFormatting sqref="L13">
    <cfRule type="cellIs" dxfId="167" priority="25" stopIfTrue="1" operator="greaterThan">
      <formula>0</formula>
    </cfRule>
  </conditionalFormatting>
  <conditionalFormatting sqref="L20">
    <cfRule type="cellIs" dxfId="166" priority="24" stopIfTrue="1" operator="greaterThan">
      <formula>0</formula>
    </cfRule>
  </conditionalFormatting>
  <conditionalFormatting sqref="L37">
    <cfRule type="cellIs" dxfId="165" priority="23" stopIfTrue="1" operator="greaterThan">
      <formula>0</formula>
    </cfRule>
  </conditionalFormatting>
  <conditionalFormatting sqref="L37">
    <cfRule type="cellIs" dxfId="164" priority="22" stopIfTrue="1" operator="greaterThan">
      <formula>0</formula>
    </cfRule>
  </conditionalFormatting>
  <conditionalFormatting sqref="L39">
    <cfRule type="cellIs" dxfId="163" priority="21" stopIfTrue="1" operator="greaterThan">
      <formula>0</formula>
    </cfRule>
  </conditionalFormatting>
  <conditionalFormatting sqref="L39">
    <cfRule type="cellIs" dxfId="162" priority="20" stopIfTrue="1" operator="greaterThan">
      <formula>0</formula>
    </cfRule>
  </conditionalFormatting>
  <conditionalFormatting sqref="AB20">
    <cfRule type="cellIs" dxfId="161" priority="19" stopIfTrue="1" operator="greaterThan">
      <formula>0</formula>
    </cfRule>
  </conditionalFormatting>
  <conditionalFormatting sqref="AB26:AB31 AB33:AB39">
    <cfRule type="cellIs" dxfId="160" priority="18" stopIfTrue="1" operator="greaterThan">
      <formula>0</formula>
    </cfRule>
  </conditionalFormatting>
  <conditionalFormatting sqref="L18">
    <cfRule type="cellIs" dxfId="159" priority="17" stopIfTrue="1" operator="greaterThan">
      <formula>0</formula>
    </cfRule>
  </conditionalFormatting>
  <conditionalFormatting sqref="L17">
    <cfRule type="cellIs" dxfId="158" priority="16" stopIfTrue="1" operator="greaterThan">
      <formula>0</formula>
    </cfRule>
  </conditionalFormatting>
  <conditionalFormatting sqref="L16">
    <cfRule type="cellIs" dxfId="157" priority="15" stopIfTrue="1" operator="greaterThan">
      <formula>0</formula>
    </cfRule>
  </conditionalFormatting>
  <conditionalFormatting sqref="L15">
    <cfRule type="cellIs" dxfId="156" priority="14" stopIfTrue="1" operator="greaterThan">
      <formula>0</formula>
    </cfRule>
  </conditionalFormatting>
  <conditionalFormatting sqref="L19">
    <cfRule type="cellIs" dxfId="155" priority="13" stopIfTrue="1" operator="greaterThan">
      <formula>0</formula>
    </cfRule>
  </conditionalFormatting>
  <conditionalFormatting sqref="L25">
    <cfRule type="cellIs" dxfId="154" priority="12" stopIfTrue="1" operator="greaterThan">
      <formula>0</formula>
    </cfRule>
  </conditionalFormatting>
  <conditionalFormatting sqref="L24">
    <cfRule type="cellIs" dxfId="153" priority="11" stopIfTrue="1" operator="greaterThan">
      <formula>0</formula>
    </cfRule>
  </conditionalFormatting>
  <conditionalFormatting sqref="L23">
    <cfRule type="cellIs" dxfId="152" priority="10" stopIfTrue="1" operator="greaterThan">
      <formula>0</formula>
    </cfRule>
  </conditionalFormatting>
  <conditionalFormatting sqref="L22">
    <cfRule type="cellIs" dxfId="151" priority="9" stopIfTrue="1" operator="greaterThan">
      <formula>0</formula>
    </cfRule>
  </conditionalFormatting>
  <conditionalFormatting sqref="L26">
    <cfRule type="cellIs" dxfId="150" priority="8" stopIfTrue="1" operator="greaterThan">
      <formula>0</formula>
    </cfRule>
  </conditionalFormatting>
  <conditionalFormatting sqref="L32">
    <cfRule type="cellIs" dxfId="149" priority="7" stopIfTrue="1" operator="greaterThan">
      <formula>0</formula>
    </cfRule>
  </conditionalFormatting>
  <conditionalFormatting sqref="L31">
    <cfRule type="cellIs" dxfId="148" priority="6" stopIfTrue="1" operator="greaterThan">
      <formula>0</formula>
    </cfRule>
  </conditionalFormatting>
  <conditionalFormatting sqref="L30">
    <cfRule type="cellIs" dxfId="147" priority="5" stopIfTrue="1" operator="greaterThan">
      <formula>0</formula>
    </cfRule>
  </conditionalFormatting>
  <conditionalFormatting sqref="L29">
    <cfRule type="cellIs" dxfId="146" priority="4" stopIfTrue="1" operator="greaterThan">
      <formula>0</formula>
    </cfRule>
  </conditionalFormatting>
  <conditionalFormatting sqref="L33">
    <cfRule type="cellIs" dxfId="145" priority="3" stopIfTrue="1" operator="greaterThan">
      <formula>0</formula>
    </cfRule>
  </conditionalFormatting>
  <conditionalFormatting sqref="AB18">
    <cfRule type="cellIs" dxfId="144" priority="2" stopIfTrue="1" operator="greaterThan">
      <formula>0</formula>
    </cfRule>
  </conditionalFormatting>
  <conditionalFormatting sqref="AB32">
    <cfRule type="cellIs" dxfId="143" priority="1" stopIfTrue="1" operator="greaterThan">
      <formula>0</formula>
    </cfRule>
  </conditionalFormatting>
  <pageMargins left="0.4" right="0.19685039370078741" top="0.27" bottom="0.23622047244094491" header="0.28000000000000003" footer="0.11811023622047245"/>
  <pageSetup paperSize="9" scale="75" orientation="landscape" r:id="rId1"/>
  <headerFooter alignWithMargins="0"/>
  <drawing r:id="rId2"/>
  <legacyDrawing r:id="rId3"/>
  <oleObjects>
    <mc:AlternateContent xmlns:mc="http://schemas.openxmlformats.org/markup-compatibility/2006">
      <mc:Choice Requires="x14">
        <oleObject progId="DStmp.StampObject.4" shapeId="5121" r:id="rId4">
          <objectPr defaultSize="0" autoPict="0" r:id="rId5">
            <anchor moveWithCells="1" sizeWithCells="1">
              <from>
                <xdr:col>32</xdr:col>
                <xdr:colOff>184150</xdr:colOff>
                <xdr:row>1</xdr:row>
                <xdr:rowOff>76200</xdr:rowOff>
              </from>
              <to>
                <xdr:col>33</xdr:col>
                <xdr:colOff>342900</xdr:colOff>
                <xdr:row>4</xdr:row>
                <xdr:rowOff>69850</xdr:rowOff>
              </to>
            </anchor>
          </objectPr>
        </oleObject>
      </mc:Choice>
      <mc:Fallback>
        <oleObject progId="DStmp.StampObject.4" shapeId="5121" r:id="rId4"/>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14</vt:i4>
      </vt:variant>
      <vt:variant>
        <vt:lpstr>名前付き一覧</vt:lpstr>
      </vt:variant>
      <vt:variant>
        <vt:i4>2</vt:i4>
      </vt:variant>
    </vt:vector>
  </HeadingPairs>
  <TitlesOfParts>
    <vt:vector size="16" baseType="lpstr">
      <vt:lpstr>報告書 </vt:lpstr>
      <vt:lpstr>工程再開品質評価</vt:lpstr>
      <vt:lpstr>復旧対応報告</vt:lpstr>
      <vt:lpstr>復旧に向けた対応事項</vt:lpstr>
      <vt:lpstr>ATBCブロックフォロー(着色写真付き)</vt:lpstr>
      <vt:lpstr>着色写真</vt:lpstr>
      <vt:lpstr>ATBC-BF </vt:lpstr>
      <vt:lpstr>ATBC-BF (着色写真)</vt:lpstr>
      <vt:lpstr>スケジュール22.12</vt:lpstr>
      <vt:lpstr>スケジュール23.1（13日入荷）</vt:lpstr>
      <vt:lpstr>23.1 (18日入荷)</vt:lpstr>
      <vt:lpstr>12.28　確認</vt:lpstr>
      <vt:lpstr>E化トルエン留去経時変化</vt:lpstr>
      <vt:lpstr>ストレーナー確認</vt:lpstr>
      <vt:lpstr>'ATBCブロックフォロー(着色写真付き)'!Print_Area</vt:lpstr>
      <vt:lpstr>'報告書 '!Print_Area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旭化成グループ</dc:creator>
  <cp:lastModifiedBy>旭化成グループ</cp:lastModifiedBy>
  <cp:lastPrinted>2022-12-19T06:57:20Z</cp:lastPrinted>
  <dcterms:created xsi:type="dcterms:W3CDTF">2021-07-27T02:58:26Z</dcterms:created>
  <dcterms:modified xsi:type="dcterms:W3CDTF">2023-02-13T06:44:07Z</dcterms:modified>
</cp:coreProperties>
</file>